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2"/>
  </bookViews>
  <sheets>
    <sheet name="2-4cm" sheetId="1" r:id="rId1"/>
    <sheet name="6-8cm" sheetId="2" r:id="rId2"/>
    <sheet name="14-17cm" sheetId="3" r:id="rId3"/>
  </sheets>
  <definedNames/>
  <calcPr fullCalcOnLoad="1"/>
</workbook>
</file>

<file path=xl/comments1.xml><?xml version="1.0" encoding="utf-8"?>
<comments xmlns="http://schemas.openxmlformats.org/spreadsheetml/2006/main">
  <authors>
    <author>Vunt</author>
  </authors>
  <commentList>
    <comment ref="E16" authorId="0">
      <text>
        <r>
          <rPr>
            <sz val="8"/>
            <rFont val="Tahoma"/>
            <family val="2"/>
          </rPr>
          <t>- 1776: 0,51m3.
- Có thể 1784 công bố sai.</t>
        </r>
      </text>
    </comment>
  </commentList>
</comments>
</file>

<file path=xl/comments2.xml><?xml version="1.0" encoding="utf-8"?>
<comments xmlns="http://schemas.openxmlformats.org/spreadsheetml/2006/main">
  <authors>
    <author>Vunt</author>
  </authors>
  <commentList>
    <comment ref="E7" authorId="0">
      <text>
        <r>
          <rPr>
            <sz val="8"/>
            <rFont val="Tahoma"/>
            <family val="2"/>
          </rPr>
          <t>1776: 257 kg</t>
        </r>
      </text>
    </comment>
    <comment ref="M8" authorId="0">
      <text>
        <r>
          <rPr>
            <sz val="8"/>
            <rFont val="Tahoma"/>
            <family val="2"/>
          </rPr>
          <t>1776: 0,383 m3</t>
        </r>
      </text>
    </comment>
  </commentList>
</comments>
</file>

<file path=xl/comments3.xml><?xml version="1.0" encoding="utf-8"?>
<comments xmlns="http://schemas.openxmlformats.org/spreadsheetml/2006/main">
  <authors>
    <author>Vunt</author>
  </authors>
  <commentList>
    <comment ref="O25" authorId="0">
      <text>
        <r>
          <rPr>
            <sz val="8"/>
            <rFont val="Tahoma"/>
            <family val="2"/>
          </rPr>
          <t>- 1776: 0,8 m3
- Có thể 1776 công bố định mức sai.</t>
        </r>
      </text>
    </comment>
  </commentList>
</comments>
</file>

<file path=xl/sharedStrings.xml><?xml version="1.0" encoding="utf-8"?>
<sst xmlns="http://schemas.openxmlformats.org/spreadsheetml/2006/main" count="313" uniqueCount="176">
  <si>
    <t>Cát vàng</t>
  </si>
  <si>
    <t>nước</t>
  </si>
  <si>
    <t>M150</t>
  </si>
  <si>
    <t>M200</t>
  </si>
  <si>
    <t>M250</t>
  </si>
  <si>
    <t>M300</t>
  </si>
  <si>
    <t>M350</t>
  </si>
  <si>
    <t>M400</t>
  </si>
  <si>
    <t>Độ sụt 2-4cm; đá 0,5x1</t>
  </si>
  <si>
    <t>Độ sụt 2-4cm; đá 1x2</t>
  </si>
  <si>
    <t>Đá dăm 1x2</t>
  </si>
  <si>
    <t>Đá dăm 0,5x1</t>
  </si>
  <si>
    <t>Độ sụt 2-4cm; đá 2x4</t>
  </si>
  <si>
    <t>Đá dăm 2x4</t>
  </si>
  <si>
    <t>Hao hụt</t>
  </si>
  <si>
    <t>Đá dăm 4x6</t>
  </si>
  <si>
    <t>Độ sụt 2-4cm; đá 4x6</t>
  </si>
  <si>
    <t>Độ sụt 6-8cm; đá 0,5x1</t>
  </si>
  <si>
    <t>Độ sụt 6-8cm; đá 1x2</t>
  </si>
  <si>
    <t>Độ sụt 6-8cm; đá 2x4</t>
  </si>
  <si>
    <t>Độ sụt 6-8 cm; đá 4x6</t>
  </si>
  <si>
    <t>Độ sụt 14-17cm; đá 0,5x1</t>
  </si>
  <si>
    <t>Độ sụt 14-17cm; đá 1x2</t>
  </si>
  <si>
    <t>Độ sụt 14-17cm; đá 2x4</t>
  </si>
  <si>
    <t>Độ sụt 14-17 cm; đá 4x6</t>
  </si>
  <si>
    <t>01.0057</t>
  </si>
  <si>
    <t>01.0058</t>
  </si>
  <si>
    <t>01.0059</t>
  </si>
  <si>
    <t>01.0060</t>
  </si>
  <si>
    <t>01.0061</t>
  </si>
  <si>
    <t>01.0062</t>
  </si>
  <si>
    <t>01.0063</t>
  </si>
  <si>
    <t>01.0064</t>
  </si>
  <si>
    <t>C3112</t>
  </si>
  <si>
    <t>C3113</t>
  </si>
  <si>
    <t>C3114</t>
  </si>
  <si>
    <t>C3115</t>
  </si>
  <si>
    <t>C3116</t>
  </si>
  <si>
    <t>C3117</t>
  </si>
  <si>
    <t>01.0065</t>
  </si>
  <si>
    <t>01.0066</t>
  </si>
  <si>
    <t>01.0067</t>
  </si>
  <si>
    <t>01.0068</t>
  </si>
  <si>
    <t>C3122</t>
  </si>
  <si>
    <t>C3123</t>
  </si>
  <si>
    <t>C3124</t>
  </si>
  <si>
    <t>C3125</t>
  </si>
  <si>
    <t>C3126</t>
  </si>
  <si>
    <t>C3127</t>
  </si>
  <si>
    <t>01.0069</t>
  </si>
  <si>
    <t>01.0070</t>
  </si>
  <si>
    <t>01.0071</t>
  </si>
  <si>
    <t>01.0073</t>
  </si>
  <si>
    <t>01.0074</t>
  </si>
  <si>
    <t>01.0075</t>
  </si>
  <si>
    <t>C3132</t>
  </si>
  <si>
    <t>C3133</t>
  </si>
  <si>
    <t>C3134</t>
  </si>
  <si>
    <t>C3135</t>
  </si>
  <si>
    <t>C3136</t>
  </si>
  <si>
    <t>C3137</t>
  </si>
  <si>
    <t>Ghi chú:</t>
  </si>
  <si>
    <t>01.0072</t>
  </si>
  <si>
    <t>01.0076</t>
  </si>
  <si>
    <t>01.0077</t>
  </si>
  <si>
    <t>01.0078</t>
  </si>
  <si>
    <t>01.0079</t>
  </si>
  <si>
    <t>01.0080</t>
  </si>
  <si>
    <t>C3142</t>
  </si>
  <si>
    <t>C3143</t>
  </si>
  <si>
    <t>C3144</t>
  </si>
  <si>
    <t>C3145</t>
  </si>
  <si>
    <t>C3146</t>
  </si>
  <si>
    <t>C3147</t>
  </si>
  <si>
    <t>01.0081</t>
  </si>
  <si>
    <t>01.0082</t>
  </si>
  <si>
    <t>01.0083</t>
  </si>
  <si>
    <t>01.0084</t>
  </si>
  <si>
    <t>01.0085</t>
  </si>
  <si>
    <t>01.0086</t>
  </si>
  <si>
    <t>C3212</t>
  </si>
  <si>
    <t>C3213</t>
  </si>
  <si>
    <t>C3214</t>
  </si>
  <si>
    <t>C3215</t>
  </si>
  <si>
    <t>C3216</t>
  </si>
  <si>
    <t>C3217</t>
  </si>
  <si>
    <t>01.0087</t>
  </si>
  <si>
    <t>01.0088</t>
  </si>
  <si>
    <t>01.0089</t>
  </si>
  <si>
    <t>01.0090</t>
  </si>
  <si>
    <t>01.0091</t>
  </si>
  <si>
    <t>01.0092</t>
  </si>
  <si>
    <t>C3222</t>
  </si>
  <si>
    <t>C3223</t>
  </si>
  <si>
    <t>C3224</t>
  </si>
  <si>
    <t>C3225</t>
  </si>
  <si>
    <t>C3226</t>
  </si>
  <si>
    <t>C3227</t>
  </si>
  <si>
    <t>01.0093</t>
  </si>
  <si>
    <t>01.0094</t>
  </si>
  <si>
    <t>01.0095</t>
  </si>
  <si>
    <t>01.0096</t>
  </si>
  <si>
    <t>01.0097</t>
  </si>
  <si>
    <t>01.0098</t>
  </si>
  <si>
    <t>01.0099</t>
  </si>
  <si>
    <t>01.0100</t>
  </si>
  <si>
    <t>01.0101</t>
  </si>
  <si>
    <t>01.0102</t>
  </si>
  <si>
    <t>01.0103</t>
  </si>
  <si>
    <t>01.0104</t>
  </si>
  <si>
    <t>C3232</t>
  </si>
  <si>
    <t>C3233</t>
  </si>
  <si>
    <t>C3234</t>
  </si>
  <si>
    <t>C3235</t>
  </si>
  <si>
    <t>C3236</t>
  </si>
  <si>
    <t>C3237</t>
  </si>
  <si>
    <t>C3242</t>
  </si>
  <si>
    <t>C3243</t>
  </si>
  <si>
    <t>C3244</t>
  </si>
  <si>
    <t>C3245</t>
  </si>
  <si>
    <t>C3246</t>
  </si>
  <si>
    <t>C3247</t>
  </si>
  <si>
    <t>01.0105</t>
  </si>
  <si>
    <t>C3312</t>
  </si>
  <si>
    <t>C3317</t>
  </si>
  <si>
    <t>C3313</t>
  </si>
  <si>
    <t>C3314</t>
  </si>
  <si>
    <t>C3315</t>
  </si>
  <si>
    <t>C3316</t>
  </si>
  <si>
    <t>01.0106</t>
  </si>
  <si>
    <t>01.0107</t>
  </si>
  <si>
    <t>01.0108</t>
  </si>
  <si>
    <t>01.0109</t>
  </si>
  <si>
    <t>01.0110</t>
  </si>
  <si>
    <t>01.0111</t>
  </si>
  <si>
    <t>01.0112</t>
  </si>
  <si>
    <t>01.0113</t>
  </si>
  <si>
    <t>01.0114</t>
  </si>
  <si>
    <t>01.0115</t>
  </si>
  <si>
    <t>01.0116</t>
  </si>
  <si>
    <t>C3322</t>
  </si>
  <si>
    <t>C3323</t>
  </si>
  <si>
    <t>C3324</t>
  </si>
  <si>
    <t>C3325</t>
  </si>
  <si>
    <t>C3326</t>
  </si>
  <si>
    <t>C3327</t>
  </si>
  <si>
    <t>01.0117</t>
  </si>
  <si>
    <t>01.0118</t>
  </si>
  <si>
    <t>01.0119</t>
  </si>
  <si>
    <t>01.0120</t>
  </si>
  <si>
    <t>01.0121</t>
  </si>
  <si>
    <t>01.0122</t>
  </si>
  <si>
    <t>01.0123</t>
  </si>
  <si>
    <t>C3332</t>
  </si>
  <si>
    <t>C3333</t>
  </si>
  <si>
    <t>C3334</t>
  </si>
  <si>
    <t>C3335</t>
  </si>
  <si>
    <t>C3336</t>
  </si>
  <si>
    <t>C3337</t>
  </si>
  <si>
    <t>C3342</t>
  </si>
  <si>
    <t>C3343</t>
  </si>
  <si>
    <t>C3344</t>
  </si>
  <si>
    <t>C3345</t>
  </si>
  <si>
    <t>C3346</t>
  </si>
  <si>
    <t>C3347</t>
  </si>
  <si>
    <t>01.0124</t>
  </si>
  <si>
    <t>01.0125</t>
  </si>
  <si>
    <t>01.0126</t>
  </si>
  <si>
    <t>01.0127</t>
  </si>
  <si>
    <t>01.0128</t>
  </si>
  <si>
    <t>BẢNG TÍNH ĐỊNH MỨC CẤP PHỐI VẬT LIỆU 1m3 VỮA BÊ TÔNG</t>
  </si>
  <si>
    <t>- Tỷ lệ % hao hụt tham khảo phần II định mức vật tư.</t>
  </si>
  <si>
    <t>- Cột định mức 1776 bằng cột định mức 1784 cộng % hao hụt.</t>
  </si>
  <si>
    <t>- Định mức hao hụt qui định cho đá 0,5-2 là 5%, ví dụ minh họa trên tính hao hụt đá 1x2 là 4%.</t>
  </si>
  <si>
    <t>Xi măng PCB40</t>
  </si>
  <si>
    <t>Số hiệu/Mã vữa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</si>
</sst>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9" fontId="0" fillId="0" borderId="1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3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1" fillId="0" borderId="4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3" fontId="1" fillId="0" borderId="4" xfId="0" applyNumberFormat="1" applyFont="1" applyBorder="1" applyAlignment="1" quotePrefix="1">
      <alignment/>
    </xf>
    <xf numFmtId="3" fontId="1" fillId="0" borderId="4" xfId="0" applyNumberFormat="1" applyFont="1" applyFill="1" applyBorder="1" applyAlignment="1" quotePrefix="1">
      <alignment/>
    </xf>
    <xf numFmtId="0" fontId="1" fillId="0" borderId="4" xfId="0" applyFont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 quotePrefix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left" wrapText="1"/>
    </xf>
    <xf numFmtId="0" fontId="0" fillId="3" borderId="4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1"/>
  <sheetViews>
    <sheetView workbookViewId="0" topLeftCell="A10">
      <selection activeCell="B35" sqref="B35:C35"/>
    </sheetView>
  </sheetViews>
  <sheetFormatPr defaultColWidth="9.140625" defaultRowHeight="12.75"/>
  <cols>
    <col min="1" max="1" width="2.7109375" style="0" customWidth="1"/>
    <col min="2" max="2" width="5.421875" style="0" customWidth="1"/>
    <col min="3" max="3" width="15.28125" style="0" customWidth="1"/>
    <col min="4" max="4" width="7.57421875" style="0" bestFit="1" customWidth="1"/>
    <col min="5" max="5" width="6.28125" style="0" bestFit="1" customWidth="1"/>
    <col min="6" max="6" width="7.57421875" style="0" bestFit="1" customWidth="1"/>
    <col min="7" max="7" width="6.28125" style="0" bestFit="1" customWidth="1"/>
    <col min="8" max="8" width="7.57421875" style="0" bestFit="1" customWidth="1"/>
    <col min="9" max="9" width="6.28125" style="0" bestFit="1" customWidth="1"/>
    <col min="10" max="10" width="7.57421875" style="0" bestFit="1" customWidth="1"/>
    <col min="11" max="11" width="6.28125" style="0" bestFit="1" customWidth="1"/>
    <col min="12" max="12" width="7.57421875" style="0" bestFit="1" customWidth="1"/>
    <col min="13" max="13" width="6.28125" style="0" bestFit="1" customWidth="1"/>
    <col min="14" max="14" width="7.57421875" style="0" bestFit="1" customWidth="1"/>
    <col min="15" max="15" width="6.28125" style="0" bestFit="1" customWidth="1"/>
  </cols>
  <sheetData>
    <row r="2" spans="3:14" ht="20.25">
      <c r="C2" s="29" t="s">
        <v>170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5" spans="2:15" ht="12.75">
      <c r="B5" s="33" t="s">
        <v>14</v>
      </c>
      <c r="C5" s="31" t="s">
        <v>8</v>
      </c>
      <c r="D5" s="30" t="s">
        <v>2</v>
      </c>
      <c r="E5" s="30"/>
      <c r="F5" s="30" t="s">
        <v>3</v>
      </c>
      <c r="G5" s="30"/>
      <c r="H5" s="30" t="s">
        <v>4</v>
      </c>
      <c r="I5" s="30"/>
      <c r="J5" s="30" t="s">
        <v>5</v>
      </c>
      <c r="K5" s="30"/>
      <c r="L5" s="30" t="s">
        <v>6</v>
      </c>
      <c r="M5" s="30"/>
      <c r="N5" s="30" t="s">
        <v>7</v>
      </c>
      <c r="O5" s="30"/>
    </row>
    <row r="6" spans="2:15" ht="12.75">
      <c r="B6" s="33"/>
      <c r="C6" s="32"/>
      <c r="D6" s="16">
        <v>1784</v>
      </c>
      <c r="E6" s="16">
        <v>1776</v>
      </c>
      <c r="F6" s="16">
        <v>1784</v>
      </c>
      <c r="G6" s="16">
        <v>1776</v>
      </c>
      <c r="H6" s="16">
        <v>1784</v>
      </c>
      <c r="I6" s="16">
        <v>1776</v>
      </c>
      <c r="J6" s="16">
        <v>1784</v>
      </c>
      <c r="K6" s="16">
        <v>1776</v>
      </c>
      <c r="L6" s="16">
        <v>1784</v>
      </c>
      <c r="M6" s="16">
        <v>1776</v>
      </c>
      <c r="N6" s="16">
        <v>1784</v>
      </c>
      <c r="O6" s="16">
        <v>1776</v>
      </c>
    </row>
    <row r="7" spans="2:15" ht="12.75">
      <c r="B7" s="8">
        <v>0.01</v>
      </c>
      <c r="C7" s="1" t="s">
        <v>174</v>
      </c>
      <c r="D7" s="1">
        <v>244</v>
      </c>
      <c r="E7" s="6">
        <f>ROUND(D7+D7*$B$7,0)</f>
        <v>246</v>
      </c>
      <c r="F7" s="1">
        <v>293</v>
      </c>
      <c r="G7" s="6">
        <f>ROUND(F7+F7*$B$7,0)</f>
        <v>296</v>
      </c>
      <c r="H7" s="1">
        <v>341</v>
      </c>
      <c r="I7" s="6">
        <f>ROUND(H7+H7*$B$7,0)</f>
        <v>344</v>
      </c>
      <c r="J7" s="1">
        <v>390</v>
      </c>
      <c r="K7" s="6">
        <f>ROUND(J7+J7*$B$7,0)</f>
        <v>394</v>
      </c>
      <c r="L7" s="1">
        <v>450</v>
      </c>
      <c r="M7" s="6">
        <f>ROUND(L7+L7*$B$7,0)</f>
        <v>455</v>
      </c>
      <c r="N7" s="1">
        <v>465</v>
      </c>
      <c r="O7" s="6">
        <f>ROUND(N7+N7*$B$7,0)</f>
        <v>470</v>
      </c>
    </row>
    <row r="8" spans="2:15" ht="12.75">
      <c r="B8" s="9">
        <v>0.02</v>
      </c>
      <c r="C8" s="3" t="s">
        <v>0</v>
      </c>
      <c r="D8" s="3">
        <v>0.498</v>
      </c>
      <c r="E8" s="7">
        <f>ROUND(D8+D8*$B$8,3)</f>
        <v>0.508</v>
      </c>
      <c r="F8" s="3">
        <v>0.479</v>
      </c>
      <c r="G8" s="7">
        <f>ROUND(F8+F8*$B$8,3)</f>
        <v>0.489</v>
      </c>
      <c r="H8" s="3">
        <v>0.461</v>
      </c>
      <c r="I8" s="7">
        <f>ROUND(H8+H8*$B$8,3)</f>
        <v>0.47</v>
      </c>
      <c r="J8" s="3">
        <v>0.438</v>
      </c>
      <c r="K8" s="7">
        <f>ROUND(J8+J8*$B$8,3)</f>
        <v>0.447</v>
      </c>
      <c r="L8" s="3">
        <v>0.406</v>
      </c>
      <c r="M8" s="7">
        <f>ROUND(L8+L8*$B$8,3)</f>
        <v>0.414</v>
      </c>
      <c r="N8" s="3">
        <v>0.419</v>
      </c>
      <c r="O8" s="7">
        <f>ROUND(N8+N8*$B$8,3)</f>
        <v>0.427</v>
      </c>
    </row>
    <row r="9" spans="2:15" ht="12.75">
      <c r="B9" s="9">
        <v>0.05</v>
      </c>
      <c r="C9" s="3" t="s">
        <v>11</v>
      </c>
      <c r="D9" s="3">
        <v>0.856</v>
      </c>
      <c r="E9" s="7">
        <f>ROUND(D9+D9*$B$9,3)</f>
        <v>0.899</v>
      </c>
      <c r="F9" s="3">
        <v>0.846</v>
      </c>
      <c r="G9" s="7">
        <f>ROUND(F9+F9*$B$9,3)</f>
        <v>0.888</v>
      </c>
      <c r="H9" s="3">
        <v>0.835</v>
      </c>
      <c r="I9" s="7">
        <f>ROUND(H9+H9*$B$9,3)</f>
        <v>0.877</v>
      </c>
      <c r="J9" s="3">
        <v>0.829</v>
      </c>
      <c r="K9" s="7">
        <f>ROUND(J9+J9*$B$9,3)</f>
        <v>0.87</v>
      </c>
      <c r="L9" s="3">
        <v>0.816</v>
      </c>
      <c r="M9" s="7">
        <f>ROUND(L9+L9*$B$9,3)</f>
        <v>0.857</v>
      </c>
      <c r="N9" s="3">
        <v>0.819</v>
      </c>
      <c r="O9" s="7">
        <f>ROUND(N9+N9*$B$9,3)</f>
        <v>0.86</v>
      </c>
    </row>
    <row r="10" spans="2:15" ht="12.75">
      <c r="B10" s="10">
        <v>0</v>
      </c>
      <c r="C10" s="2" t="s">
        <v>1</v>
      </c>
      <c r="D10" s="2">
        <v>195</v>
      </c>
      <c r="E10" s="4">
        <f>ROUND(D10+D10*$B$10,3)</f>
        <v>195</v>
      </c>
      <c r="F10" s="2">
        <v>195</v>
      </c>
      <c r="G10" s="4">
        <f>ROUND(F10+F10*$B$10,3)</f>
        <v>195</v>
      </c>
      <c r="H10" s="2">
        <v>195</v>
      </c>
      <c r="I10" s="4">
        <f>ROUND(H10+H10*$B$10,3)</f>
        <v>195</v>
      </c>
      <c r="J10" s="2">
        <v>195</v>
      </c>
      <c r="K10" s="4">
        <f>ROUND(J10+J10*$B$10,3)</f>
        <v>195</v>
      </c>
      <c r="L10" s="2">
        <v>200</v>
      </c>
      <c r="M10" s="4">
        <f>ROUND(L10+L10*$B$10,3)</f>
        <v>200</v>
      </c>
      <c r="N10" s="2">
        <v>186</v>
      </c>
      <c r="O10" s="4">
        <f>ROUND(N10+N10*$B$10,3)</f>
        <v>186</v>
      </c>
    </row>
    <row r="11" spans="2:15" ht="12.75">
      <c r="B11" s="35" t="s">
        <v>175</v>
      </c>
      <c r="C11" s="36"/>
      <c r="D11" s="21" t="s">
        <v>25</v>
      </c>
      <c r="E11" s="15" t="s">
        <v>33</v>
      </c>
      <c r="F11" s="21" t="s">
        <v>26</v>
      </c>
      <c r="G11" s="15" t="s">
        <v>34</v>
      </c>
      <c r="H11" s="21" t="s">
        <v>27</v>
      </c>
      <c r="I11" s="15" t="s">
        <v>35</v>
      </c>
      <c r="J11" s="21" t="s">
        <v>28</v>
      </c>
      <c r="K11" s="15" t="s">
        <v>36</v>
      </c>
      <c r="L11" s="21" t="s">
        <v>29</v>
      </c>
      <c r="M11" s="15" t="s">
        <v>37</v>
      </c>
      <c r="N11" s="21" t="s">
        <v>30</v>
      </c>
      <c r="O11" s="15" t="s">
        <v>38</v>
      </c>
    </row>
    <row r="12" spans="4:15" ht="12.75">
      <c r="D12" s="12"/>
      <c r="F12" s="12"/>
      <c r="G12" s="12"/>
      <c r="H12" s="12"/>
      <c r="I12" s="12"/>
      <c r="J12" s="12"/>
      <c r="L12" s="12"/>
      <c r="M12" s="12"/>
      <c r="N12" s="12"/>
      <c r="O12" s="12"/>
    </row>
    <row r="13" spans="2:15" ht="12.75">
      <c r="B13" s="33" t="s">
        <v>14</v>
      </c>
      <c r="C13" s="31" t="s">
        <v>9</v>
      </c>
      <c r="D13" s="30" t="s">
        <v>2</v>
      </c>
      <c r="E13" s="30"/>
      <c r="F13" s="30" t="s">
        <v>3</v>
      </c>
      <c r="G13" s="30"/>
      <c r="H13" s="30" t="s">
        <v>4</v>
      </c>
      <c r="I13" s="30"/>
      <c r="J13" s="30" t="s">
        <v>5</v>
      </c>
      <c r="K13" s="30"/>
      <c r="L13" s="30" t="s">
        <v>6</v>
      </c>
      <c r="M13" s="30"/>
      <c r="N13" s="30" t="s">
        <v>7</v>
      </c>
      <c r="O13" s="30"/>
    </row>
    <row r="14" spans="2:15" ht="12.75">
      <c r="B14" s="33"/>
      <c r="C14" s="32"/>
      <c r="D14" s="16">
        <v>1784</v>
      </c>
      <c r="E14" s="16">
        <v>1776</v>
      </c>
      <c r="F14" s="16">
        <v>1784</v>
      </c>
      <c r="G14" s="16">
        <v>1776</v>
      </c>
      <c r="H14" s="16">
        <v>1784</v>
      </c>
      <c r="I14" s="16">
        <v>1776</v>
      </c>
      <c r="J14" s="16">
        <v>1784</v>
      </c>
      <c r="K14" s="16">
        <v>1776</v>
      </c>
      <c r="L14" s="16">
        <v>1784</v>
      </c>
      <c r="M14" s="16">
        <v>1776</v>
      </c>
      <c r="N14" s="16">
        <v>1784</v>
      </c>
      <c r="O14" s="16">
        <v>1776</v>
      </c>
    </row>
    <row r="15" spans="2:15" ht="12.75">
      <c r="B15" s="8">
        <v>0.01</v>
      </c>
      <c r="C15" s="1" t="s">
        <v>174</v>
      </c>
      <c r="D15" s="1">
        <v>231</v>
      </c>
      <c r="E15" s="6">
        <f>ROUND(D15+D15*$B$15,0)</f>
        <v>233</v>
      </c>
      <c r="F15" s="1">
        <v>278</v>
      </c>
      <c r="G15" s="6">
        <f>ROUND(F15+F15*$B$15,0)</f>
        <v>281</v>
      </c>
      <c r="H15" s="1">
        <v>324</v>
      </c>
      <c r="I15" s="6">
        <f>ROUND(H15+H15*$B$15,0)</f>
        <v>327</v>
      </c>
      <c r="J15" s="1">
        <v>370</v>
      </c>
      <c r="K15" s="6">
        <f>ROUND(J15+J15*$B$15,0)</f>
        <v>374</v>
      </c>
      <c r="L15" s="1">
        <v>421</v>
      </c>
      <c r="M15" s="6">
        <f>ROUND(L15+L15*$B$15,0)</f>
        <v>425</v>
      </c>
      <c r="N15" s="1">
        <v>435</v>
      </c>
      <c r="O15" s="6">
        <f>ROUND(N15+N15*$B$15,0)</f>
        <v>439</v>
      </c>
    </row>
    <row r="16" spans="2:15" ht="12.75">
      <c r="B16" s="9">
        <v>0.02</v>
      </c>
      <c r="C16" s="3" t="s">
        <v>0</v>
      </c>
      <c r="D16" s="3">
        <v>0.483</v>
      </c>
      <c r="E16" s="7">
        <f>ROUND(D16+D16*$B$16,3)</f>
        <v>0.493</v>
      </c>
      <c r="F16" s="3">
        <v>0.483</v>
      </c>
      <c r="G16" s="7">
        <f>ROUND(F16+F16*$B$16,3)</f>
        <v>0.493</v>
      </c>
      <c r="H16" s="3">
        <v>0.466</v>
      </c>
      <c r="I16" s="7">
        <f>ROUND(H16+H16*$B$16,3)</f>
        <v>0.475</v>
      </c>
      <c r="J16" s="3">
        <v>0.448</v>
      </c>
      <c r="K16" s="7">
        <f>ROUND(J16+J16*$B$16,3)</f>
        <v>0.457</v>
      </c>
      <c r="L16" s="3">
        <v>0.424</v>
      </c>
      <c r="M16" s="7">
        <f>ROUND(L16+L16*$B$16,3)</f>
        <v>0.432</v>
      </c>
      <c r="N16" s="3">
        <v>0.435</v>
      </c>
      <c r="O16" s="7">
        <f>ROUND(N16+N16*$B$16,3)</f>
        <v>0.444</v>
      </c>
    </row>
    <row r="17" spans="2:15" ht="12.75">
      <c r="B17" s="9">
        <v>0.04</v>
      </c>
      <c r="C17" s="3" t="s">
        <v>10</v>
      </c>
      <c r="D17" s="3">
        <v>0.868</v>
      </c>
      <c r="E17" s="7">
        <f>ROUND(D17+D17*$B$17,3)</f>
        <v>0.903</v>
      </c>
      <c r="F17" s="3">
        <v>0.857</v>
      </c>
      <c r="G17" s="7">
        <f>ROUND(F17+F17*$B$17,3)</f>
        <v>0.891</v>
      </c>
      <c r="H17" s="3">
        <v>0.847</v>
      </c>
      <c r="I17" s="7">
        <f>ROUND(H17+H17*$B$17,3)</f>
        <v>0.881</v>
      </c>
      <c r="J17" s="3">
        <v>0.838</v>
      </c>
      <c r="K17" s="7">
        <f>ROUND(J17+J17*$B$17,3)</f>
        <v>0.872</v>
      </c>
      <c r="L17" s="3">
        <v>0.827</v>
      </c>
      <c r="M17" s="7">
        <f>ROUND(L17+L17*$B$17,3)</f>
        <v>0.86</v>
      </c>
      <c r="N17" s="3">
        <v>0.832</v>
      </c>
      <c r="O17" s="7">
        <f>ROUND(N17+N17*$B$17,3)</f>
        <v>0.865</v>
      </c>
    </row>
    <row r="18" spans="2:15" ht="12.75">
      <c r="B18" s="10">
        <v>0</v>
      </c>
      <c r="C18" s="2" t="s">
        <v>1</v>
      </c>
      <c r="D18" s="2">
        <v>185</v>
      </c>
      <c r="E18" s="4">
        <f>ROUND(D18+D18*$B$18,3)</f>
        <v>185</v>
      </c>
      <c r="F18" s="2">
        <v>185</v>
      </c>
      <c r="G18" s="4">
        <f>ROUND(F18+F18*$B$18,3)</f>
        <v>185</v>
      </c>
      <c r="H18" s="2">
        <v>185</v>
      </c>
      <c r="I18" s="4">
        <f>ROUND(H18+H18*$B$18,3)</f>
        <v>185</v>
      </c>
      <c r="J18" s="2">
        <v>185</v>
      </c>
      <c r="K18" s="4">
        <f>ROUND(J18+J18*$B$18,3)</f>
        <v>185</v>
      </c>
      <c r="L18" s="2">
        <v>187</v>
      </c>
      <c r="M18" s="4">
        <f>ROUND(L18+L18*$B$18,3)</f>
        <v>187</v>
      </c>
      <c r="N18" s="2">
        <v>174</v>
      </c>
      <c r="O18" s="4">
        <f>ROUND(N18+N18*$B$18,3)</f>
        <v>174</v>
      </c>
    </row>
    <row r="19" spans="2:15" ht="12.75">
      <c r="B19" s="35" t="s">
        <v>175</v>
      </c>
      <c r="C19" s="36"/>
      <c r="D19" s="21" t="s">
        <v>31</v>
      </c>
      <c r="E19" s="15" t="s">
        <v>43</v>
      </c>
      <c r="F19" s="21" t="s">
        <v>32</v>
      </c>
      <c r="G19" s="15" t="s">
        <v>44</v>
      </c>
      <c r="H19" s="21" t="s">
        <v>39</v>
      </c>
      <c r="I19" s="15" t="s">
        <v>45</v>
      </c>
      <c r="J19" s="21" t="s">
        <v>40</v>
      </c>
      <c r="K19" s="15" t="s">
        <v>46</v>
      </c>
      <c r="L19" s="21" t="s">
        <v>41</v>
      </c>
      <c r="M19" s="15" t="s">
        <v>47</v>
      </c>
      <c r="N19" s="21" t="s">
        <v>42</v>
      </c>
      <c r="O19" s="15" t="s">
        <v>48</v>
      </c>
    </row>
    <row r="21" spans="2:15" ht="12.75">
      <c r="B21" s="33" t="s">
        <v>14</v>
      </c>
      <c r="C21" s="31" t="s">
        <v>12</v>
      </c>
      <c r="D21" s="30" t="s">
        <v>2</v>
      </c>
      <c r="E21" s="30"/>
      <c r="F21" s="30" t="s">
        <v>3</v>
      </c>
      <c r="G21" s="30"/>
      <c r="H21" s="30" t="s">
        <v>4</v>
      </c>
      <c r="I21" s="30"/>
      <c r="J21" s="30" t="s">
        <v>5</v>
      </c>
      <c r="K21" s="30"/>
      <c r="L21" s="30" t="s">
        <v>6</v>
      </c>
      <c r="M21" s="30"/>
      <c r="N21" s="30" t="s">
        <v>7</v>
      </c>
      <c r="O21" s="30"/>
    </row>
    <row r="22" spans="2:15" ht="12.75">
      <c r="B22" s="33"/>
      <c r="C22" s="32"/>
      <c r="D22" s="16">
        <v>1784</v>
      </c>
      <c r="E22" s="16">
        <v>1776</v>
      </c>
      <c r="F22" s="16">
        <v>1784</v>
      </c>
      <c r="G22" s="16">
        <v>1776</v>
      </c>
      <c r="H22" s="16">
        <v>1784</v>
      </c>
      <c r="I22" s="16">
        <v>1776</v>
      </c>
      <c r="J22" s="16">
        <v>1784</v>
      </c>
      <c r="K22" s="16">
        <v>1776</v>
      </c>
      <c r="L22" s="16">
        <v>1784</v>
      </c>
      <c r="M22" s="16">
        <v>1776</v>
      </c>
      <c r="N22" s="16">
        <v>1784</v>
      </c>
      <c r="O22" s="16">
        <v>1776</v>
      </c>
    </row>
    <row r="23" spans="2:15" ht="12.75">
      <c r="B23" s="8">
        <v>0.01</v>
      </c>
      <c r="C23" s="1" t="s">
        <v>174</v>
      </c>
      <c r="D23" s="1">
        <v>219</v>
      </c>
      <c r="E23" s="6">
        <f>ROUND(D23+D23*$B$23,0)</f>
        <v>221</v>
      </c>
      <c r="F23" s="1">
        <v>263</v>
      </c>
      <c r="G23" s="6">
        <f>ROUND(F23+F23*$B$23,0)</f>
        <v>266</v>
      </c>
      <c r="H23" s="1">
        <v>306</v>
      </c>
      <c r="I23" s="6">
        <f>ROUND(H23+H23*$B$23,0)</f>
        <v>309</v>
      </c>
      <c r="J23" s="1">
        <v>350</v>
      </c>
      <c r="K23" s="6">
        <f>ROUND(J23+J23*$B$23,0)</f>
        <v>354</v>
      </c>
      <c r="L23" s="1">
        <v>394</v>
      </c>
      <c r="M23" s="6">
        <f>ROUND(L23+L23*$B$23,0)</f>
        <v>398</v>
      </c>
      <c r="N23" s="1">
        <v>450</v>
      </c>
      <c r="O23" s="6">
        <f>ROUND(N23+N23*$B$23,0)</f>
        <v>455</v>
      </c>
    </row>
    <row r="24" spans="2:15" ht="12.75">
      <c r="B24" s="9">
        <v>0.02</v>
      </c>
      <c r="C24" s="3" t="s">
        <v>0</v>
      </c>
      <c r="D24" s="3">
        <v>0.501</v>
      </c>
      <c r="E24" s="7">
        <f>ROUND(D24+D24*$B$24,3)</f>
        <v>0.511</v>
      </c>
      <c r="F24" s="3">
        <v>0.486</v>
      </c>
      <c r="G24" s="7">
        <f>ROUND(F24+F24*$B$24,3)</f>
        <v>0.496</v>
      </c>
      <c r="H24" s="3">
        <v>0.47</v>
      </c>
      <c r="I24" s="7">
        <f>ROUND(H24+H24*$B$24,3)</f>
        <v>0.479</v>
      </c>
      <c r="J24" s="3">
        <v>0.455</v>
      </c>
      <c r="K24" s="7">
        <f>ROUND(J24+J24*$B$24,3)</f>
        <v>0.464</v>
      </c>
      <c r="L24" s="3">
        <v>0.351</v>
      </c>
      <c r="M24" s="7">
        <f>ROUND(L24+L24*$B$24,3)</f>
        <v>0.358</v>
      </c>
      <c r="N24" s="3">
        <v>0.406</v>
      </c>
      <c r="O24" s="7">
        <f>ROUND(N24+N24*$B$24,3)</f>
        <v>0.414</v>
      </c>
    </row>
    <row r="25" spans="2:15" ht="12.75">
      <c r="B25" s="11">
        <v>0.025</v>
      </c>
      <c r="C25" s="3" t="s">
        <v>13</v>
      </c>
      <c r="D25" s="3">
        <v>0.88</v>
      </c>
      <c r="E25" s="7">
        <f>ROUND(D25+D25*$B$25,3)</f>
        <v>0.902</v>
      </c>
      <c r="F25" s="3">
        <v>0.869</v>
      </c>
      <c r="G25" s="7">
        <f>ROUND(F25+F25*$B$25,3)</f>
        <v>0.891</v>
      </c>
      <c r="H25" s="3">
        <v>0.86</v>
      </c>
      <c r="I25" s="7">
        <f>ROUND(H25+H25*$B$25,3)</f>
        <v>0.882</v>
      </c>
      <c r="J25" s="3">
        <v>0.849</v>
      </c>
      <c r="K25" s="7">
        <f>ROUND(J25+J25*$B$25,3)</f>
        <v>0.87</v>
      </c>
      <c r="L25" s="3">
        <v>0.843</v>
      </c>
      <c r="M25" s="7">
        <f>ROUND(L25+L25*$B$25,3)</f>
        <v>0.864</v>
      </c>
      <c r="N25" s="3">
        <v>0.83</v>
      </c>
      <c r="O25" s="7">
        <f>ROUND(N25+N25*$B$25,3)</f>
        <v>0.851</v>
      </c>
    </row>
    <row r="26" spans="2:15" ht="12.75">
      <c r="B26" s="10">
        <v>0</v>
      </c>
      <c r="C26" s="2" t="s">
        <v>1</v>
      </c>
      <c r="D26" s="2">
        <v>175</v>
      </c>
      <c r="E26" s="4">
        <f>ROUND(D26+D26*$B$26,3)</f>
        <v>175</v>
      </c>
      <c r="F26" s="2">
        <v>175</v>
      </c>
      <c r="G26" s="4">
        <f>ROUND(F26+F26*$B$26,3)</f>
        <v>175</v>
      </c>
      <c r="H26" s="2">
        <v>175</v>
      </c>
      <c r="I26" s="4">
        <f>ROUND(H26+H26*$B$26,3)</f>
        <v>175</v>
      </c>
      <c r="J26" s="2">
        <v>175</v>
      </c>
      <c r="K26" s="4">
        <f>ROUND(J26+J26*$B$26,3)</f>
        <v>175</v>
      </c>
      <c r="L26" s="2">
        <v>175</v>
      </c>
      <c r="M26" s="4">
        <f>ROUND(L26+L26*$B$26,3)</f>
        <v>175</v>
      </c>
      <c r="N26" s="2">
        <v>180</v>
      </c>
      <c r="O26" s="4">
        <f>ROUND(N26+N26*$B$26,3)</f>
        <v>180</v>
      </c>
    </row>
    <row r="27" spans="2:15" ht="12.75">
      <c r="B27" s="35" t="s">
        <v>175</v>
      </c>
      <c r="C27" s="36"/>
      <c r="D27" s="21" t="s">
        <v>49</v>
      </c>
      <c r="E27" s="15" t="s">
        <v>55</v>
      </c>
      <c r="F27" s="21" t="s">
        <v>50</v>
      </c>
      <c r="G27" s="15" t="s">
        <v>56</v>
      </c>
      <c r="H27" s="21" t="s">
        <v>51</v>
      </c>
      <c r="I27" s="15" t="s">
        <v>57</v>
      </c>
      <c r="J27" s="21" t="s">
        <v>62</v>
      </c>
      <c r="K27" s="15" t="s">
        <v>58</v>
      </c>
      <c r="L27" s="21" t="s">
        <v>52</v>
      </c>
      <c r="M27" s="15" t="s">
        <v>59</v>
      </c>
      <c r="N27" s="21" t="s">
        <v>53</v>
      </c>
      <c r="O27" s="15" t="s">
        <v>60</v>
      </c>
    </row>
    <row r="29" spans="2:15" ht="12.75">
      <c r="B29" s="33" t="s">
        <v>14</v>
      </c>
      <c r="C29" s="31" t="s">
        <v>16</v>
      </c>
      <c r="D29" s="30" t="s">
        <v>2</v>
      </c>
      <c r="E29" s="30"/>
      <c r="F29" s="30" t="s">
        <v>3</v>
      </c>
      <c r="G29" s="30"/>
      <c r="H29" s="30" t="s">
        <v>4</v>
      </c>
      <c r="I29" s="30"/>
      <c r="J29" s="30" t="s">
        <v>5</v>
      </c>
      <c r="K29" s="30"/>
      <c r="L29" s="30" t="s">
        <v>6</v>
      </c>
      <c r="M29" s="30"/>
      <c r="N29" s="30" t="s">
        <v>7</v>
      </c>
      <c r="O29" s="30"/>
    </row>
    <row r="30" spans="2:15" ht="12.75">
      <c r="B30" s="33"/>
      <c r="C30" s="32"/>
      <c r="D30" s="16">
        <v>1784</v>
      </c>
      <c r="E30" s="16">
        <v>1776</v>
      </c>
      <c r="F30" s="16">
        <v>1784</v>
      </c>
      <c r="G30" s="16">
        <v>1776</v>
      </c>
      <c r="H30" s="16">
        <v>1784</v>
      </c>
      <c r="I30" s="16">
        <v>1776</v>
      </c>
      <c r="J30" s="16">
        <v>1784</v>
      </c>
      <c r="K30" s="16">
        <v>1776</v>
      </c>
      <c r="L30" s="16">
        <v>1784</v>
      </c>
      <c r="M30" s="16">
        <v>1776</v>
      </c>
      <c r="N30" s="16">
        <v>1784</v>
      </c>
      <c r="O30" s="16">
        <v>1776</v>
      </c>
    </row>
    <row r="31" spans="2:15" ht="12.75">
      <c r="B31" s="8">
        <v>0.01</v>
      </c>
      <c r="C31" s="1" t="s">
        <v>174</v>
      </c>
      <c r="D31" s="1">
        <v>206</v>
      </c>
      <c r="E31" s="6">
        <f>ROUND(D31+D31*$B$31,0)</f>
        <v>208</v>
      </c>
      <c r="F31" s="1">
        <v>248</v>
      </c>
      <c r="G31" s="6">
        <f>ROUND(F31+F31*$B$31,0)</f>
        <v>250</v>
      </c>
      <c r="H31" s="1">
        <v>289</v>
      </c>
      <c r="I31" s="6">
        <f>ROUND(H31+H31*$B$31,0)</f>
        <v>292</v>
      </c>
      <c r="J31" s="1">
        <v>330</v>
      </c>
      <c r="K31" s="6">
        <f>ROUND(J31+J31*$B$31,0)</f>
        <v>333</v>
      </c>
      <c r="L31" s="1">
        <v>371</v>
      </c>
      <c r="M31" s="6">
        <f>ROUND(L31+L31*$B$31,0)</f>
        <v>375</v>
      </c>
      <c r="N31" s="1">
        <v>418</v>
      </c>
      <c r="O31" s="6">
        <f>ROUND(N31+N31*$B$31,0)</f>
        <v>422</v>
      </c>
    </row>
    <row r="32" spans="2:15" ht="12.75">
      <c r="B32" s="9">
        <v>0.02</v>
      </c>
      <c r="C32" s="3" t="s">
        <v>0</v>
      </c>
      <c r="D32" s="3">
        <v>0.503</v>
      </c>
      <c r="E32" s="7">
        <f>ROUND(D32+D32*$B$32,3)</f>
        <v>0.513</v>
      </c>
      <c r="F32" s="3">
        <v>0.489</v>
      </c>
      <c r="G32" s="7">
        <f>ROUND(F32+F32*$B$32,3)</f>
        <v>0.499</v>
      </c>
      <c r="H32" s="3">
        <v>0.476</v>
      </c>
      <c r="I32" s="7">
        <f>ROUND(H32+H32*$B$32,3)</f>
        <v>0.486</v>
      </c>
      <c r="J32" s="3">
        <v>0.459</v>
      </c>
      <c r="K32" s="7">
        <f>ROUND(J32+J32*$B$32,3)</f>
        <v>0.468</v>
      </c>
      <c r="L32" s="3">
        <v>0.441</v>
      </c>
      <c r="M32" s="7">
        <f>ROUND(L32+L32*$B$32,3)</f>
        <v>0.45</v>
      </c>
      <c r="N32" s="3">
        <v>0.423</v>
      </c>
      <c r="O32" s="7">
        <f>ROUND(N32+N32*$B$32,3)</f>
        <v>0.431</v>
      </c>
    </row>
    <row r="33" spans="2:15" ht="12.75">
      <c r="B33" s="11">
        <v>0.015</v>
      </c>
      <c r="C33" s="3" t="s">
        <v>15</v>
      </c>
      <c r="D33" s="3">
        <v>0.892</v>
      </c>
      <c r="E33" s="7">
        <f>ROUND(D33+D33*$B$33,3)</f>
        <v>0.905</v>
      </c>
      <c r="F33" s="3">
        <v>0.882</v>
      </c>
      <c r="G33" s="7">
        <f>ROUND(F33+F33*$B$33,3)</f>
        <v>0.895</v>
      </c>
      <c r="H33" s="3">
        <v>0.87</v>
      </c>
      <c r="I33" s="7">
        <f>ROUND(H33+H33*$B$33,3)</f>
        <v>0.883</v>
      </c>
      <c r="J33" s="3">
        <v>0.864</v>
      </c>
      <c r="K33" s="7">
        <f>ROUND(J33+J33*$B$33,3)</f>
        <v>0.877</v>
      </c>
      <c r="L33" s="3">
        <v>0.854</v>
      </c>
      <c r="M33" s="7">
        <f>ROUND(L33+L33*$B$33,3)</f>
        <v>0.867</v>
      </c>
      <c r="N33" s="3">
        <v>0.845</v>
      </c>
      <c r="O33" s="7">
        <f>ROUND(N33+N33*$B$33,3)</f>
        <v>0.858</v>
      </c>
    </row>
    <row r="34" spans="2:15" ht="12.75">
      <c r="B34" s="10">
        <v>0</v>
      </c>
      <c r="C34" s="2" t="s">
        <v>1</v>
      </c>
      <c r="D34" s="2">
        <v>165</v>
      </c>
      <c r="E34" s="4">
        <f>ROUND(D34+D34*$B$34,3)</f>
        <v>165</v>
      </c>
      <c r="F34" s="2">
        <v>165</v>
      </c>
      <c r="G34" s="4">
        <f>ROUND(F34+F34*$B$34,3)</f>
        <v>165</v>
      </c>
      <c r="H34" s="2">
        <v>165</v>
      </c>
      <c r="I34" s="4">
        <f>ROUND(H34+H34*$B$34,3)</f>
        <v>165</v>
      </c>
      <c r="J34" s="2">
        <v>165</v>
      </c>
      <c r="K34" s="4">
        <f>ROUND(J34+J34*$B$34,3)</f>
        <v>165</v>
      </c>
      <c r="L34" s="2">
        <v>165</v>
      </c>
      <c r="M34" s="4">
        <f>ROUND(L34+L34*$B$34,3)</f>
        <v>165</v>
      </c>
      <c r="N34" s="2">
        <v>167</v>
      </c>
      <c r="O34" s="4">
        <f>ROUND(N34+N34*$B$34,3)</f>
        <v>167</v>
      </c>
    </row>
    <row r="35" spans="2:15" ht="12.75">
      <c r="B35" s="35" t="s">
        <v>175</v>
      </c>
      <c r="C35" s="36"/>
      <c r="D35" s="21" t="s">
        <v>54</v>
      </c>
      <c r="E35" s="15" t="s">
        <v>68</v>
      </c>
      <c r="F35" s="21" t="s">
        <v>63</v>
      </c>
      <c r="G35" s="15" t="s">
        <v>69</v>
      </c>
      <c r="H35" s="21" t="s">
        <v>64</v>
      </c>
      <c r="I35" s="15" t="s">
        <v>70</v>
      </c>
      <c r="J35" s="21" t="s">
        <v>65</v>
      </c>
      <c r="K35" s="15" t="s">
        <v>71</v>
      </c>
      <c r="L35" s="21" t="s">
        <v>66</v>
      </c>
      <c r="M35" s="15" t="s">
        <v>72</v>
      </c>
      <c r="N35" s="21" t="s">
        <v>67</v>
      </c>
      <c r="O35" s="15" t="s">
        <v>73</v>
      </c>
    </row>
    <row r="36" spans="2:15" ht="12.75">
      <c r="B36" s="24"/>
      <c r="C36" s="24"/>
      <c r="D36" s="27"/>
      <c r="E36" s="28"/>
      <c r="F36" s="27"/>
      <c r="G36" s="28"/>
      <c r="H36" s="27"/>
      <c r="I36" s="28"/>
      <c r="J36" s="27"/>
      <c r="K36" s="28"/>
      <c r="L36" s="27"/>
      <c r="M36" s="28"/>
      <c r="N36" s="27"/>
      <c r="O36" s="28"/>
    </row>
    <row r="37" spans="2:8" ht="12.75">
      <c r="B37" s="14" t="s">
        <v>61</v>
      </c>
      <c r="H37" s="5"/>
    </row>
    <row r="38" ht="12.75">
      <c r="B38" s="13" t="s">
        <v>172</v>
      </c>
    </row>
    <row r="39" ht="12.75">
      <c r="B39" s="13" t="s">
        <v>171</v>
      </c>
    </row>
    <row r="40" ht="12.75">
      <c r="B40" s="13" t="s">
        <v>173</v>
      </c>
    </row>
    <row r="41" ht="12.75">
      <c r="B41" s="23"/>
    </row>
  </sheetData>
  <mergeCells count="37">
    <mergeCell ref="B35:C35"/>
    <mergeCell ref="N13:O13"/>
    <mergeCell ref="D5:E5"/>
    <mergeCell ref="F5:G5"/>
    <mergeCell ref="H5:I5"/>
    <mergeCell ref="J5:K5"/>
    <mergeCell ref="H21:I21"/>
    <mergeCell ref="L5:M5"/>
    <mergeCell ref="N5:O5"/>
    <mergeCell ref="C5:C6"/>
    <mergeCell ref="C13:C14"/>
    <mergeCell ref="D13:E13"/>
    <mergeCell ref="F13:G13"/>
    <mergeCell ref="H13:I13"/>
    <mergeCell ref="J13:K13"/>
    <mergeCell ref="L13:M13"/>
    <mergeCell ref="F29:G29"/>
    <mergeCell ref="C21:C22"/>
    <mergeCell ref="D21:E21"/>
    <mergeCell ref="F21:G21"/>
    <mergeCell ref="B27:C27"/>
    <mergeCell ref="B5:B6"/>
    <mergeCell ref="B13:B14"/>
    <mergeCell ref="B21:B22"/>
    <mergeCell ref="B29:B30"/>
    <mergeCell ref="B11:C11"/>
    <mergeCell ref="B19:C19"/>
    <mergeCell ref="C2:N2"/>
    <mergeCell ref="H29:I29"/>
    <mergeCell ref="J29:K29"/>
    <mergeCell ref="L29:M29"/>
    <mergeCell ref="N29:O29"/>
    <mergeCell ref="J21:K21"/>
    <mergeCell ref="L21:M21"/>
    <mergeCell ref="N21:O21"/>
    <mergeCell ref="C29:C30"/>
    <mergeCell ref="D29:E29"/>
  </mergeCells>
  <printOptions/>
  <pageMargins left="0.75" right="0.75" top="1" bottom="1" header="0.5" footer="0.5"/>
  <pageSetup horizontalDpi="600" verticalDpi="600" orientation="portrait" r:id="rId3"/>
  <ignoredErrors>
    <ignoredError sqref="D11 F11 H11 J11 L11 N11 D19 F19 H19 J19 L19 N19 D27 F27 H27 J27:N27 D35:O35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O40"/>
  <sheetViews>
    <sheetView workbookViewId="0" topLeftCell="A1">
      <selection activeCell="L16" sqref="L16"/>
    </sheetView>
  </sheetViews>
  <sheetFormatPr defaultColWidth="9.140625" defaultRowHeight="12.75"/>
  <cols>
    <col min="1" max="1" width="2.7109375" style="0" customWidth="1"/>
    <col min="2" max="2" width="5.421875" style="0" customWidth="1"/>
    <col min="3" max="3" width="14.00390625" style="0" customWidth="1"/>
    <col min="4" max="4" width="7.57421875" style="0" bestFit="1" customWidth="1"/>
    <col min="5" max="5" width="6.00390625" style="0" bestFit="1" customWidth="1"/>
    <col min="6" max="6" width="7.57421875" style="0" bestFit="1" customWidth="1"/>
    <col min="7" max="7" width="6.00390625" style="0" bestFit="1" customWidth="1"/>
    <col min="8" max="8" width="7.57421875" style="0" bestFit="1" customWidth="1"/>
    <col min="9" max="9" width="6.00390625" style="0" bestFit="1" customWidth="1"/>
    <col min="10" max="10" width="7.57421875" style="0" bestFit="1" customWidth="1"/>
    <col min="11" max="11" width="6.00390625" style="0" bestFit="1" customWidth="1"/>
    <col min="12" max="12" width="7.57421875" style="0" bestFit="1" customWidth="1"/>
    <col min="13" max="13" width="6.00390625" style="0" bestFit="1" customWidth="1"/>
    <col min="14" max="14" width="7.57421875" style="0" bestFit="1" customWidth="1"/>
    <col min="15" max="15" width="6.00390625" style="0" bestFit="1" customWidth="1"/>
  </cols>
  <sheetData>
    <row r="2" spans="3:14" ht="18">
      <c r="C2" s="34" t="str">
        <f>'2-4cm'!C2:N2</f>
        <v>BẢNG TÍNH ĐỊNH MỨC CẤP PHỐI VẬT LIỆU 1m3 VỮA BÊ TÔNG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5" spans="2:15" ht="12.75">
      <c r="B5" s="33" t="s">
        <v>14</v>
      </c>
      <c r="C5" s="31" t="s">
        <v>17</v>
      </c>
      <c r="D5" s="30" t="s">
        <v>2</v>
      </c>
      <c r="E5" s="30"/>
      <c r="F5" s="30" t="s">
        <v>3</v>
      </c>
      <c r="G5" s="30"/>
      <c r="H5" s="30" t="s">
        <v>4</v>
      </c>
      <c r="I5" s="30"/>
      <c r="J5" s="30" t="s">
        <v>5</v>
      </c>
      <c r="K5" s="30"/>
      <c r="L5" s="30" t="s">
        <v>6</v>
      </c>
      <c r="M5" s="30"/>
      <c r="N5" s="30" t="s">
        <v>7</v>
      </c>
      <c r="O5" s="30"/>
    </row>
    <row r="6" spans="2:15" ht="12.75">
      <c r="B6" s="33"/>
      <c r="C6" s="32"/>
      <c r="D6" s="16">
        <v>1784</v>
      </c>
      <c r="E6" s="16">
        <v>1776</v>
      </c>
      <c r="F6" s="16">
        <v>1784</v>
      </c>
      <c r="G6" s="16">
        <v>1776</v>
      </c>
      <c r="H6" s="16">
        <v>1784</v>
      </c>
      <c r="I6" s="16">
        <v>1776</v>
      </c>
      <c r="J6" s="16">
        <v>1784</v>
      </c>
      <c r="K6" s="16">
        <v>1776</v>
      </c>
      <c r="L6" s="16">
        <v>1784</v>
      </c>
      <c r="M6" s="16">
        <v>1776</v>
      </c>
      <c r="N6" s="16">
        <v>1784</v>
      </c>
      <c r="O6" s="16">
        <v>1776</v>
      </c>
    </row>
    <row r="7" spans="2:15" ht="12.75">
      <c r="B7" s="8">
        <v>0.01</v>
      </c>
      <c r="C7" s="1" t="s">
        <v>174</v>
      </c>
      <c r="D7" s="1">
        <v>256</v>
      </c>
      <c r="E7" s="7">
        <f>ROUND(D7+D7*$B$7,0)</f>
        <v>259</v>
      </c>
      <c r="F7" s="17">
        <v>308</v>
      </c>
      <c r="G7" s="7">
        <f>ROUND(F7+F7*$B$7,0)</f>
        <v>311</v>
      </c>
      <c r="H7" s="17">
        <v>359</v>
      </c>
      <c r="I7" s="7">
        <f>ROUND(H7+H7*$B$7,0)</f>
        <v>363</v>
      </c>
      <c r="J7" s="17">
        <v>412</v>
      </c>
      <c r="K7" s="7">
        <f>ROUND(J7+J7*$B$7,0)</f>
        <v>416</v>
      </c>
      <c r="L7" s="17">
        <v>479</v>
      </c>
      <c r="M7" s="7">
        <f>ROUND(L7+L7*$B$7,0)</f>
        <v>484</v>
      </c>
      <c r="N7" s="17">
        <v>483</v>
      </c>
      <c r="O7" s="7">
        <f>ROUND(N7+N7*$B$7,0)</f>
        <v>488</v>
      </c>
    </row>
    <row r="8" spans="2:15" ht="12.75">
      <c r="B8" s="9">
        <v>0.02</v>
      </c>
      <c r="C8" s="3" t="s">
        <v>0</v>
      </c>
      <c r="D8" s="3">
        <v>0.481</v>
      </c>
      <c r="E8" s="7">
        <f>ROUND(D8+D8*$B$8,3)</f>
        <v>0.491</v>
      </c>
      <c r="F8" s="18">
        <v>0.462</v>
      </c>
      <c r="G8" s="7">
        <f>ROUND(F8+F8*$B$8,3)</f>
        <v>0.471</v>
      </c>
      <c r="H8" s="18">
        <v>0.44</v>
      </c>
      <c r="I8" s="7">
        <f>ROUND(H8+H8*$B$8,3)</f>
        <v>0.449</v>
      </c>
      <c r="J8" s="18">
        <v>0.414</v>
      </c>
      <c r="K8" s="7">
        <f>ROUND(J8+J8*$B$8,3)</f>
        <v>0.422</v>
      </c>
      <c r="L8" s="18">
        <v>0.357</v>
      </c>
      <c r="M8" s="7">
        <f>ROUND(L8+L8*$B$8,3)</f>
        <v>0.364</v>
      </c>
      <c r="N8" s="18">
        <v>0.402</v>
      </c>
      <c r="O8" s="7">
        <f>ROUND(N8+N8*$B$8,3)</f>
        <v>0.41</v>
      </c>
    </row>
    <row r="9" spans="2:15" ht="12.75">
      <c r="B9" s="9">
        <v>0.05</v>
      </c>
      <c r="C9" s="3" t="s">
        <v>11</v>
      </c>
      <c r="D9" s="3">
        <v>0.847</v>
      </c>
      <c r="E9" s="7">
        <f>ROUND(D9+D9*$B$9,3)</f>
        <v>0.889</v>
      </c>
      <c r="F9" s="18">
        <v>0.834</v>
      </c>
      <c r="G9" s="7">
        <f>ROUND(F9+F9*$B$9,3)</f>
        <v>0.876</v>
      </c>
      <c r="H9" s="18">
        <v>0.827</v>
      </c>
      <c r="I9" s="7">
        <f>ROUND(H9+H9*$B$9,3)</f>
        <v>0.868</v>
      </c>
      <c r="J9" s="18">
        <v>0.819</v>
      </c>
      <c r="K9" s="7">
        <f>ROUND(J9+J9*$B$9,3)</f>
        <v>0.86</v>
      </c>
      <c r="L9" s="18">
        <v>0.806</v>
      </c>
      <c r="M9" s="7">
        <f>ROUND(L9+L9*$B$9,3)</f>
        <v>0.846</v>
      </c>
      <c r="N9" s="18">
        <v>0.813</v>
      </c>
      <c r="O9" s="7">
        <f>ROUND(N9+N9*$B$9,3)</f>
        <v>0.854</v>
      </c>
    </row>
    <row r="10" spans="2:15" ht="12.75">
      <c r="B10" s="10">
        <v>0</v>
      </c>
      <c r="C10" s="2" t="s">
        <v>1</v>
      </c>
      <c r="D10" s="2">
        <v>205</v>
      </c>
      <c r="E10" s="4">
        <f>ROUND(D10+D10*$B$10,3)</f>
        <v>205</v>
      </c>
      <c r="F10" s="19">
        <v>205</v>
      </c>
      <c r="G10" s="4">
        <f>ROUND(F10+F10*$B$10,3)</f>
        <v>205</v>
      </c>
      <c r="H10" s="19">
        <v>205</v>
      </c>
      <c r="I10" s="4">
        <f>ROUND(H10+H10*$B$10,3)</f>
        <v>205</v>
      </c>
      <c r="J10" s="19">
        <v>205</v>
      </c>
      <c r="K10" s="4">
        <f>ROUND(J10+J10*$B$10,3)</f>
        <v>205</v>
      </c>
      <c r="L10" s="19">
        <v>213</v>
      </c>
      <c r="M10" s="4">
        <f>ROUND(L10+L10*$B$10,3)</f>
        <v>213</v>
      </c>
      <c r="N10" s="19">
        <v>193</v>
      </c>
      <c r="O10" s="4">
        <f>ROUND(N10+N10*$B$10,3)</f>
        <v>193</v>
      </c>
    </row>
    <row r="11" spans="2:15" ht="12.75">
      <c r="B11" s="35" t="s">
        <v>175</v>
      </c>
      <c r="C11" s="36"/>
      <c r="D11" s="20" t="s">
        <v>74</v>
      </c>
      <c r="E11" s="22" t="s">
        <v>80</v>
      </c>
      <c r="F11" s="20" t="s">
        <v>75</v>
      </c>
      <c r="G11" s="22" t="s">
        <v>81</v>
      </c>
      <c r="H11" s="20" t="s">
        <v>76</v>
      </c>
      <c r="I11" s="22" t="s">
        <v>82</v>
      </c>
      <c r="J11" s="20" t="s">
        <v>77</v>
      </c>
      <c r="K11" s="22" t="s">
        <v>83</v>
      </c>
      <c r="L11" s="20" t="s">
        <v>78</v>
      </c>
      <c r="M11" s="22" t="s">
        <v>84</v>
      </c>
      <c r="N11" s="20" t="s">
        <v>79</v>
      </c>
      <c r="O11" s="22" t="s">
        <v>85</v>
      </c>
    </row>
    <row r="13" spans="2:15" ht="12.75">
      <c r="B13" s="33" t="s">
        <v>14</v>
      </c>
      <c r="C13" s="31" t="s">
        <v>18</v>
      </c>
      <c r="D13" s="30" t="s">
        <v>2</v>
      </c>
      <c r="E13" s="30"/>
      <c r="F13" s="30" t="s">
        <v>3</v>
      </c>
      <c r="G13" s="30"/>
      <c r="H13" s="30" t="s">
        <v>4</v>
      </c>
      <c r="I13" s="30"/>
      <c r="J13" s="30" t="s">
        <v>5</v>
      </c>
      <c r="K13" s="30"/>
      <c r="L13" s="30" t="s">
        <v>6</v>
      </c>
      <c r="M13" s="30"/>
      <c r="N13" s="30" t="s">
        <v>7</v>
      </c>
      <c r="O13" s="30"/>
    </row>
    <row r="14" spans="2:15" ht="12.75">
      <c r="B14" s="33"/>
      <c r="C14" s="32"/>
      <c r="D14" s="16">
        <v>1784</v>
      </c>
      <c r="E14" s="16">
        <v>1776</v>
      </c>
      <c r="F14" s="16">
        <v>1784</v>
      </c>
      <c r="G14" s="16">
        <v>1776</v>
      </c>
      <c r="H14" s="16">
        <v>1784</v>
      </c>
      <c r="I14" s="16">
        <v>1776</v>
      </c>
      <c r="J14" s="16">
        <v>1784</v>
      </c>
      <c r="K14" s="16">
        <v>1776</v>
      </c>
      <c r="L14" s="16">
        <v>1784</v>
      </c>
      <c r="M14" s="16">
        <v>1776</v>
      </c>
      <c r="N14" s="16">
        <v>1784</v>
      </c>
      <c r="O14" s="16">
        <v>1776</v>
      </c>
    </row>
    <row r="15" spans="2:15" ht="12.75">
      <c r="B15" s="8">
        <v>0.01</v>
      </c>
      <c r="C15" s="1" t="s">
        <v>174</v>
      </c>
      <c r="D15" s="1">
        <v>244</v>
      </c>
      <c r="E15" s="7">
        <f>ROUND(D15+D15*$B$15,0)</f>
        <v>246</v>
      </c>
      <c r="F15" s="17">
        <v>293</v>
      </c>
      <c r="G15" s="7">
        <f>ROUND(F15+F15*$B$15,0)</f>
        <v>296</v>
      </c>
      <c r="H15" s="17">
        <v>341</v>
      </c>
      <c r="I15" s="7">
        <f>ROUND(H15+H15*$B$15,0)</f>
        <v>344</v>
      </c>
      <c r="J15" s="17">
        <v>390</v>
      </c>
      <c r="K15" s="7">
        <f>ROUND(J15+J15*$B$15,0)</f>
        <v>394</v>
      </c>
      <c r="L15" s="17">
        <v>450</v>
      </c>
      <c r="M15" s="7">
        <f>ROUND(L15+L15*$B$15,0)</f>
        <v>455</v>
      </c>
      <c r="N15" s="17">
        <v>453</v>
      </c>
      <c r="O15" s="7">
        <f>ROUND(N15+N15*$B$15,0)</f>
        <v>458</v>
      </c>
    </row>
    <row r="16" spans="2:15" ht="12.75">
      <c r="B16" s="9">
        <v>0.02</v>
      </c>
      <c r="C16" s="3" t="s">
        <v>0</v>
      </c>
      <c r="D16" s="3">
        <v>0.485</v>
      </c>
      <c r="E16" s="7">
        <f>ROUND(D16+D16*$B$16,3)</f>
        <v>0.495</v>
      </c>
      <c r="F16" s="18">
        <v>0.466</v>
      </c>
      <c r="G16" s="7">
        <f>ROUND(F16+F16*$B$16,3)</f>
        <v>0.475</v>
      </c>
      <c r="H16" s="18">
        <v>0.447</v>
      </c>
      <c r="I16" s="7">
        <f>ROUND(H16+H16*$B$16,3)</f>
        <v>0.456</v>
      </c>
      <c r="J16" s="18">
        <v>0.427</v>
      </c>
      <c r="K16" s="7">
        <f>ROUND(J16+J16*$B$16,3)</f>
        <v>0.436</v>
      </c>
      <c r="L16" s="18">
        <v>0.392</v>
      </c>
      <c r="M16" s="7">
        <f>ROUND(L16+L16*$B$16,3)</f>
        <v>0.4</v>
      </c>
      <c r="N16" s="18">
        <v>0.416</v>
      </c>
      <c r="O16" s="7">
        <f>ROUND(N16+N16*$B$16,3)</f>
        <v>0.424</v>
      </c>
    </row>
    <row r="17" spans="2:15" ht="12.75">
      <c r="B17" s="9">
        <v>0.04</v>
      </c>
      <c r="C17" s="3" t="s">
        <v>10</v>
      </c>
      <c r="D17" s="3">
        <v>0.857</v>
      </c>
      <c r="E17" s="7">
        <f>ROUND(D17+D17*$B$17,3)</f>
        <v>0.891</v>
      </c>
      <c r="F17" s="18">
        <v>0.847</v>
      </c>
      <c r="G17" s="7">
        <f>ROUND(F17+F17*$B$17,3)</f>
        <v>0.881</v>
      </c>
      <c r="H17" s="18">
        <v>0.838</v>
      </c>
      <c r="I17" s="7">
        <f>ROUND(H17+H17*$B$17,3)</f>
        <v>0.872</v>
      </c>
      <c r="J17" s="18">
        <v>0.829</v>
      </c>
      <c r="K17" s="7">
        <f>ROUND(J17+J17*$B$17,3)</f>
        <v>0.862</v>
      </c>
      <c r="L17" s="18">
        <v>0.818</v>
      </c>
      <c r="M17" s="7">
        <f>ROUND(L17+L17*$B$17,3)</f>
        <v>0.851</v>
      </c>
      <c r="N17" s="18">
        <v>0.828</v>
      </c>
      <c r="O17" s="7">
        <f>ROUND(N17+N17*$B$17,3)</f>
        <v>0.861</v>
      </c>
    </row>
    <row r="18" spans="2:15" ht="12.75">
      <c r="B18" s="10">
        <v>0</v>
      </c>
      <c r="C18" s="2" t="s">
        <v>1</v>
      </c>
      <c r="D18" s="2">
        <v>195</v>
      </c>
      <c r="E18" s="4">
        <f>ROUND(D18+D18*$B$18,3)</f>
        <v>195</v>
      </c>
      <c r="F18" s="19">
        <v>195</v>
      </c>
      <c r="G18" s="4">
        <f>ROUND(F18+F18*$B$18,3)</f>
        <v>195</v>
      </c>
      <c r="H18" s="19">
        <v>195</v>
      </c>
      <c r="I18" s="4">
        <f>ROUND(H18+H18*$B$18,3)</f>
        <v>195</v>
      </c>
      <c r="J18" s="19">
        <v>195</v>
      </c>
      <c r="K18" s="4">
        <f>ROUND(J18+J18*$B$18,3)</f>
        <v>195</v>
      </c>
      <c r="L18" s="19">
        <v>200</v>
      </c>
      <c r="M18" s="4">
        <f>ROUND(L18+L18*$B$18,3)</f>
        <v>200</v>
      </c>
      <c r="N18" s="19">
        <v>181</v>
      </c>
      <c r="O18" s="4">
        <f>ROUND(N18+N18*$B$18,3)</f>
        <v>181</v>
      </c>
    </row>
    <row r="19" spans="2:15" ht="12.75">
      <c r="B19" s="35" t="s">
        <v>175</v>
      </c>
      <c r="C19" s="36"/>
      <c r="D19" s="20" t="s">
        <v>86</v>
      </c>
      <c r="E19" s="22" t="s">
        <v>92</v>
      </c>
      <c r="F19" s="20" t="s">
        <v>87</v>
      </c>
      <c r="G19" s="22" t="s">
        <v>93</v>
      </c>
      <c r="H19" s="20" t="s">
        <v>88</v>
      </c>
      <c r="I19" s="22" t="s">
        <v>94</v>
      </c>
      <c r="J19" s="20" t="s">
        <v>89</v>
      </c>
      <c r="K19" s="22" t="s">
        <v>95</v>
      </c>
      <c r="L19" s="20" t="s">
        <v>90</v>
      </c>
      <c r="M19" s="22" t="s">
        <v>96</v>
      </c>
      <c r="N19" s="20" t="s">
        <v>91</v>
      </c>
      <c r="O19" s="22" t="s">
        <v>97</v>
      </c>
    </row>
    <row r="21" spans="2:15" ht="12.75">
      <c r="B21" s="33" t="s">
        <v>14</v>
      </c>
      <c r="C21" s="31" t="s">
        <v>19</v>
      </c>
      <c r="D21" s="30" t="s">
        <v>2</v>
      </c>
      <c r="E21" s="30"/>
      <c r="F21" s="30" t="s">
        <v>3</v>
      </c>
      <c r="G21" s="30"/>
      <c r="H21" s="30" t="s">
        <v>4</v>
      </c>
      <c r="I21" s="30"/>
      <c r="J21" s="30" t="s">
        <v>5</v>
      </c>
      <c r="K21" s="30"/>
      <c r="L21" s="30" t="s">
        <v>6</v>
      </c>
      <c r="M21" s="30"/>
      <c r="N21" s="30" t="s">
        <v>7</v>
      </c>
      <c r="O21" s="30"/>
    </row>
    <row r="22" spans="2:15" ht="12.75">
      <c r="B22" s="33"/>
      <c r="C22" s="32"/>
      <c r="D22" s="16">
        <v>1784</v>
      </c>
      <c r="E22" s="16">
        <v>1776</v>
      </c>
      <c r="F22" s="16">
        <v>1784</v>
      </c>
      <c r="G22" s="16">
        <v>1776</v>
      </c>
      <c r="H22" s="16">
        <v>1784</v>
      </c>
      <c r="I22" s="16">
        <v>1776</v>
      </c>
      <c r="J22" s="16">
        <v>1784</v>
      </c>
      <c r="K22" s="16">
        <v>1776</v>
      </c>
      <c r="L22" s="16">
        <v>1784</v>
      </c>
      <c r="M22" s="16">
        <v>1776</v>
      </c>
      <c r="N22" s="16">
        <v>1784</v>
      </c>
      <c r="O22" s="16">
        <v>1776</v>
      </c>
    </row>
    <row r="23" spans="2:15" ht="12.75">
      <c r="B23" s="8">
        <v>0.01</v>
      </c>
      <c r="C23" s="1" t="s">
        <v>174</v>
      </c>
      <c r="D23" s="1">
        <v>231</v>
      </c>
      <c r="E23" s="7">
        <f>ROUND(D23+D23*$B$23,0)</f>
        <v>233</v>
      </c>
      <c r="F23" s="17">
        <v>278</v>
      </c>
      <c r="G23" s="7">
        <f>ROUND(F23+F23*$B$23,0)</f>
        <v>281</v>
      </c>
      <c r="H23" s="17">
        <v>324</v>
      </c>
      <c r="I23" s="7">
        <f>ROUND(H23+H23*$B$23,0)</f>
        <v>327</v>
      </c>
      <c r="J23" s="17">
        <v>370</v>
      </c>
      <c r="K23" s="7">
        <f>ROUND(J23+J23*$B$23,0)</f>
        <v>374</v>
      </c>
      <c r="L23" s="17">
        <v>421</v>
      </c>
      <c r="M23" s="7">
        <f>ROUND(L23+L23*$B$23,0)</f>
        <v>425</v>
      </c>
      <c r="N23" s="17">
        <v>423</v>
      </c>
      <c r="O23" s="7">
        <f>ROUND(N23+N23*$B$23,0)</f>
        <v>427</v>
      </c>
    </row>
    <row r="24" spans="2:15" ht="12.75">
      <c r="B24" s="9">
        <v>0.02</v>
      </c>
      <c r="C24" s="3" t="s">
        <v>0</v>
      </c>
      <c r="D24" s="3">
        <v>0.486</v>
      </c>
      <c r="E24" s="7">
        <f>ROUND(D24+D24*$B$24,3)</f>
        <v>0.496</v>
      </c>
      <c r="F24" s="18">
        <v>0.468</v>
      </c>
      <c r="G24" s="7">
        <f>ROUND(F24+F24*$B$24,3)</f>
        <v>0.477</v>
      </c>
      <c r="H24" s="18">
        <v>0.452</v>
      </c>
      <c r="I24" s="7">
        <f>ROUND(H24+H24*$B$24,3)</f>
        <v>0.461</v>
      </c>
      <c r="J24" s="18">
        <v>0.433</v>
      </c>
      <c r="K24" s="7">
        <f>ROUND(J24+J24*$B$24,3)</f>
        <v>0.442</v>
      </c>
      <c r="L24" s="18">
        <v>0.41</v>
      </c>
      <c r="M24" s="7">
        <f>ROUND(L24+L24*$B$24,3)</f>
        <v>0.418</v>
      </c>
      <c r="N24" s="18">
        <v>0.432</v>
      </c>
      <c r="O24" s="7">
        <f>ROUND(N24+N24*$B$24,3)</f>
        <v>0.441</v>
      </c>
    </row>
    <row r="25" spans="2:15" ht="12.75">
      <c r="B25" s="11">
        <v>0.025</v>
      </c>
      <c r="C25" s="3" t="s">
        <v>13</v>
      </c>
      <c r="D25" s="3">
        <v>0.869</v>
      </c>
      <c r="E25" s="7">
        <f>ROUND(D25+D25*$B$25,3)</f>
        <v>0.891</v>
      </c>
      <c r="F25" s="18">
        <v>0.86</v>
      </c>
      <c r="G25" s="7">
        <f>ROUND(F25+F25*$B$25,3)</f>
        <v>0.882</v>
      </c>
      <c r="H25" s="18">
        <v>0.849</v>
      </c>
      <c r="I25" s="7">
        <f>ROUND(H25+H25*$B$25,3)</f>
        <v>0.87</v>
      </c>
      <c r="J25" s="18">
        <v>0.841</v>
      </c>
      <c r="K25" s="7">
        <f>ROUND(J25+J25*$B$25,3)</f>
        <v>0.862</v>
      </c>
      <c r="L25" s="18">
        <v>0.83</v>
      </c>
      <c r="M25" s="7">
        <f>ROUND(L25+L25*$B$25,3)</f>
        <v>0.851</v>
      </c>
      <c r="N25" s="18">
        <v>0.84</v>
      </c>
      <c r="O25" s="7">
        <f>ROUND(N25+N25*$B$25,3)</f>
        <v>0.861</v>
      </c>
    </row>
    <row r="26" spans="2:15" ht="12.75">
      <c r="B26" s="10">
        <v>0</v>
      </c>
      <c r="C26" s="2" t="s">
        <v>1</v>
      </c>
      <c r="D26" s="2">
        <v>185</v>
      </c>
      <c r="E26" s="4">
        <f>ROUND(D26+D26*$B$26,3)</f>
        <v>185</v>
      </c>
      <c r="F26" s="19">
        <v>185</v>
      </c>
      <c r="G26" s="4">
        <f>ROUND(F26+F26*$B$26,3)</f>
        <v>185</v>
      </c>
      <c r="H26" s="19">
        <v>185</v>
      </c>
      <c r="I26" s="4">
        <f>ROUND(H26+H26*$B$26,3)</f>
        <v>185</v>
      </c>
      <c r="J26" s="19">
        <v>185</v>
      </c>
      <c r="K26" s="4">
        <f>ROUND(J26+J26*$B$26,3)</f>
        <v>185</v>
      </c>
      <c r="L26" s="19">
        <v>187</v>
      </c>
      <c r="M26" s="4">
        <f>ROUND(L26+L26*$B$26,3)</f>
        <v>187</v>
      </c>
      <c r="N26" s="19">
        <v>169</v>
      </c>
      <c r="O26" s="4">
        <f>ROUND(N26+N26*$B$26,3)</f>
        <v>169</v>
      </c>
    </row>
    <row r="27" spans="2:15" ht="12.75">
      <c r="B27" s="35" t="s">
        <v>175</v>
      </c>
      <c r="C27" s="36"/>
      <c r="D27" s="20" t="s">
        <v>98</v>
      </c>
      <c r="E27" s="22" t="s">
        <v>110</v>
      </c>
      <c r="F27" s="20" t="s">
        <v>99</v>
      </c>
      <c r="G27" s="22" t="s">
        <v>111</v>
      </c>
      <c r="H27" s="20" t="s">
        <v>100</v>
      </c>
      <c r="I27" s="22" t="s">
        <v>112</v>
      </c>
      <c r="J27" s="20" t="s">
        <v>101</v>
      </c>
      <c r="K27" s="22" t="s">
        <v>113</v>
      </c>
      <c r="L27" s="20" t="s">
        <v>102</v>
      </c>
      <c r="M27" s="22" t="s">
        <v>114</v>
      </c>
      <c r="N27" s="20" t="s">
        <v>103</v>
      </c>
      <c r="O27" s="22" t="s">
        <v>115</v>
      </c>
    </row>
    <row r="29" spans="2:15" ht="12.75">
      <c r="B29" s="33" t="s">
        <v>14</v>
      </c>
      <c r="C29" s="31" t="s">
        <v>20</v>
      </c>
      <c r="D29" s="30" t="s">
        <v>2</v>
      </c>
      <c r="E29" s="30"/>
      <c r="F29" s="30" t="s">
        <v>3</v>
      </c>
      <c r="G29" s="30"/>
      <c r="H29" s="30" t="s">
        <v>4</v>
      </c>
      <c r="I29" s="30"/>
      <c r="J29" s="30" t="s">
        <v>5</v>
      </c>
      <c r="K29" s="30"/>
      <c r="L29" s="30" t="s">
        <v>6</v>
      </c>
      <c r="M29" s="30"/>
      <c r="N29" s="30" t="s">
        <v>7</v>
      </c>
      <c r="O29" s="30"/>
    </row>
    <row r="30" spans="2:15" ht="12.75">
      <c r="B30" s="33"/>
      <c r="C30" s="32"/>
      <c r="D30" s="16">
        <v>1784</v>
      </c>
      <c r="E30" s="16">
        <v>1776</v>
      </c>
      <c r="F30" s="16">
        <v>1784</v>
      </c>
      <c r="G30" s="16">
        <v>1776</v>
      </c>
      <c r="H30" s="16">
        <v>1784</v>
      </c>
      <c r="I30" s="16">
        <v>1776</v>
      </c>
      <c r="J30" s="16">
        <v>1784</v>
      </c>
      <c r="K30" s="16">
        <v>1776</v>
      </c>
      <c r="L30" s="16">
        <v>1784</v>
      </c>
      <c r="M30" s="16">
        <v>1776</v>
      </c>
      <c r="N30" s="16">
        <v>1784</v>
      </c>
      <c r="O30" s="16">
        <v>1776</v>
      </c>
    </row>
    <row r="31" spans="2:15" ht="12.75">
      <c r="B31" s="8">
        <v>0.01</v>
      </c>
      <c r="C31" s="1" t="s">
        <v>174</v>
      </c>
      <c r="D31" s="1">
        <v>219</v>
      </c>
      <c r="E31" s="7">
        <f>ROUND(D31+D31*$B$31,0)</f>
        <v>221</v>
      </c>
      <c r="F31" s="17">
        <v>263</v>
      </c>
      <c r="G31" s="7">
        <f>ROUND(F31+F31*$B$31,0)</f>
        <v>266</v>
      </c>
      <c r="H31" s="17">
        <v>306</v>
      </c>
      <c r="I31" s="7">
        <f>ROUND(H31+H31*$B$31,0)</f>
        <v>309</v>
      </c>
      <c r="J31" s="17">
        <v>350</v>
      </c>
      <c r="K31" s="7">
        <f>ROUND(J31+J31*$B$31,0)</f>
        <v>354</v>
      </c>
      <c r="L31" s="17">
        <v>394</v>
      </c>
      <c r="M31" s="7">
        <f>ROUND(L31+L31*$B$31,0)</f>
        <v>398</v>
      </c>
      <c r="N31" s="17">
        <v>450</v>
      </c>
      <c r="O31" s="7">
        <f>ROUND(N31+N31*$B$31,0)</f>
        <v>455</v>
      </c>
    </row>
    <row r="32" spans="2:15" ht="12.75">
      <c r="B32" s="9">
        <v>0.02</v>
      </c>
      <c r="C32" s="3" t="s">
        <v>0</v>
      </c>
      <c r="D32" s="3">
        <v>0.488</v>
      </c>
      <c r="E32" s="7">
        <f>ROUND(D32+D32*$B$32,3)</f>
        <v>0.498</v>
      </c>
      <c r="F32" s="18">
        <v>0.473</v>
      </c>
      <c r="G32" s="7">
        <f>ROUND(F32+F32*$B$32,3)</f>
        <v>0.482</v>
      </c>
      <c r="H32" s="18">
        <v>0.458</v>
      </c>
      <c r="I32" s="7">
        <f>ROUND(H32+H32*$B$32,3)</f>
        <v>0.467</v>
      </c>
      <c r="J32" s="18">
        <v>0.441</v>
      </c>
      <c r="K32" s="7">
        <f>ROUND(J32+J32*$B$32,3)</f>
        <v>0.45</v>
      </c>
      <c r="L32" s="18">
        <v>0.422</v>
      </c>
      <c r="M32" s="7">
        <f>ROUND(L32+L32*$B$32,3)</f>
        <v>0.43</v>
      </c>
      <c r="N32" s="18">
        <v>0.393</v>
      </c>
      <c r="O32" s="7">
        <f>ROUND(N32+N32*$B$32,3)</f>
        <v>0.401</v>
      </c>
    </row>
    <row r="33" spans="2:15" ht="12.75">
      <c r="B33" s="11">
        <v>0.015</v>
      </c>
      <c r="C33" s="3" t="s">
        <v>15</v>
      </c>
      <c r="D33" s="3">
        <v>0.882</v>
      </c>
      <c r="E33" s="7">
        <f>ROUND(D33+D33*$B$33,3)</f>
        <v>0.895</v>
      </c>
      <c r="F33" s="18">
        <v>0.871</v>
      </c>
      <c r="G33" s="7">
        <f>ROUND(F33+F33*$B$33,3)</f>
        <v>0.884</v>
      </c>
      <c r="H33" s="18">
        <v>0.86</v>
      </c>
      <c r="I33" s="7">
        <f>ROUND(H33+H33*$B$33,3)</f>
        <v>0.873</v>
      </c>
      <c r="J33" s="18">
        <v>0.851</v>
      </c>
      <c r="K33" s="7">
        <f>ROUND(J33+J33*$B$33,3)</f>
        <v>0.864</v>
      </c>
      <c r="L33" s="18">
        <v>0.844</v>
      </c>
      <c r="M33" s="7">
        <f>ROUND(L33+L33*$B$33,3)</f>
        <v>0.857</v>
      </c>
      <c r="N33" s="18">
        <v>0.832</v>
      </c>
      <c r="O33" s="7">
        <f>ROUND(N33+N33*$B$33,3)</f>
        <v>0.844</v>
      </c>
    </row>
    <row r="34" spans="2:15" ht="12.75">
      <c r="B34" s="10">
        <v>0</v>
      </c>
      <c r="C34" s="2" t="s">
        <v>1</v>
      </c>
      <c r="D34" s="2">
        <v>175</v>
      </c>
      <c r="E34" s="4">
        <f>ROUND(D34+D34*$B$34,3)</f>
        <v>175</v>
      </c>
      <c r="F34" s="19">
        <v>175</v>
      </c>
      <c r="G34" s="4">
        <f>ROUND(F34+F34*$B$34,3)</f>
        <v>175</v>
      </c>
      <c r="H34" s="19">
        <v>175</v>
      </c>
      <c r="I34" s="4">
        <f>ROUND(H34+H34*$B$34,3)</f>
        <v>175</v>
      </c>
      <c r="J34" s="19">
        <v>175</v>
      </c>
      <c r="K34" s="4">
        <f>ROUND(J34+J34*$B$34,3)</f>
        <v>175</v>
      </c>
      <c r="L34" s="19">
        <v>175</v>
      </c>
      <c r="M34" s="4">
        <f>ROUND(L34+L34*$B$34,3)</f>
        <v>175</v>
      </c>
      <c r="N34" s="19">
        <v>180</v>
      </c>
      <c r="O34" s="4">
        <f>ROUND(N34+N34*$B$34,3)</f>
        <v>180</v>
      </c>
    </row>
    <row r="35" spans="2:15" ht="12.75">
      <c r="B35" s="35" t="s">
        <v>175</v>
      </c>
      <c r="C35" s="36"/>
      <c r="D35" s="20" t="s">
        <v>104</v>
      </c>
      <c r="E35" s="22" t="s">
        <v>116</v>
      </c>
      <c r="F35" s="20" t="s">
        <v>105</v>
      </c>
      <c r="G35" s="22" t="s">
        <v>117</v>
      </c>
      <c r="H35" s="20" t="s">
        <v>106</v>
      </c>
      <c r="I35" s="22" t="s">
        <v>118</v>
      </c>
      <c r="J35" s="20" t="s">
        <v>107</v>
      </c>
      <c r="K35" s="22" t="s">
        <v>119</v>
      </c>
      <c r="L35" s="20" t="s">
        <v>108</v>
      </c>
      <c r="M35" s="22" t="s">
        <v>120</v>
      </c>
      <c r="N35" s="20" t="s">
        <v>109</v>
      </c>
      <c r="O35" s="22" t="s">
        <v>121</v>
      </c>
    </row>
    <row r="36" ht="12.75">
      <c r="H36" s="5"/>
    </row>
    <row r="37" ht="12.75">
      <c r="B37" s="14" t="s">
        <v>61</v>
      </c>
    </row>
    <row r="38" ht="12.75">
      <c r="B38" s="13" t="s">
        <v>172</v>
      </c>
    </row>
    <row r="39" ht="12.75">
      <c r="B39" s="13" t="s">
        <v>171</v>
      </c>
    </row>
    <row r="40" ht="12.75">
      <c r="B40" s="13" t="s">
        <v>173</v>
      </c>
    </row>
  </sheetData>
  <mergeCells count="37">
    <mergeCell ref="B27:C27"/>
    <mergeCell ref="B35:C35"/>
    <mergeCell ref="J29:K29"/>
    <mergeCell ref="L29:M29"/>
    <mergeCell ref="N29:O29"/>
    <mergeCell ref="D21:E21"/>
    <mergeCell ref="F21:G21"/>
    <mergeCell ref="H21:I21"/>
    <mergeCell ref="H29:I29"/>
    <mergeCell ref="B5:B6"/>
    <mergeCell ref="B13:B14"/>
    <mergeCell ref="B21:B22"/>
    <mergeCell ref="C21:C22"/>
    <mergeCell ref="C13:C14"/>
    <mergeCell ref="C5:C6"/>
    <mergeCell ref="B11:C11"/>
    <mergeCell ref="B19:C19"/>
    <mergeCell ref="J13:K13"/>
    <mergeCell ref="L13:M13"/>
    <mergeCell ref="N13:O13"/>
    <mergeCell ref="B29:B30"/>
    <mergeCell ref="C29:C30"/>
    <mergeCell ref="D29:E29"/>
    <mergeCell ref="F29:G29"/>
    <mergeCell ref="J21:K21"/>
    <mergeCell ref="L21:M21"/>
    <mergeCell ref="N21:O21"/>
    <mergeCell ref="D13:E13"/>
    <mergeCell ref="F13:G13"/>
    <mergeCell ref="H13:I13"/>
    <mergeCell ref="C2:N2"/>
    <mergeCell ref="D5:E5"/>
    <mergeCell ref="F5:G5"/>
    <mergeCell ref="H5:I5"/>
    <mergeCell ref="J5:K5"/>
    <mergeCell ref="L5:M5"/>
    <mergeCell ref="N5:O5"/>
  </mergeCells>
  <printOptions/>
  <pageMargins left="0.75" right="0.75" top="1" bottom="1" header="0.5" footer="0.5"/>
  <pageSetup horizontalDpi="600" verticalDpi="600" orientation="portrait" r:id="rId3"/>
  <ignoredErrors>
    <ignoredError sqref="D11:F11 H11 J11 L11 N11 D19:O19 D27:O27 D35:O35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O40"/>
  <sheetViews>
    <sheetView tabSelected="1" workbookViewId="0" topLeftCell="A10">
      <selection activeCell="D35" sqref="D35"/>
    </sheetView>
  </sheetViews>
  <sheetFormatPr defaultColWidth="9.140625" defaultRowHeight="12.75"/>
  <cols>
    <col min="1" max="1" width="2.7109375" style="0" customWidth="1"/>
    <col min="2" max="2" width="5.421875" style="0" customWidth="1"/>
    <col min="3" max="3" width="15.28125" style="0" customWidth="1"/>
    <col min="4" max="4" width="7.57421875" style="0" bestFit="1" customWidth="1"/>
    <col min="5" max="5" width="6.00390625" style="0" bestFit="1" customWidth="1"/>
    <col min="6" max="6" width="7.57421875" style="0" bestFit="1" customWidth="1"/>
    <col min="7" max="7" width="6.00390625" style="0" bestFit="1" customWidth="1"/>
    <col min="8" max="8" width="7.57421875" style="0" bestFit="1" customWidth="1"/>
    <col min="9" max="9" width="6.00390625" style="0" bestFit="1" customWidth="1"/>
    <col min="10" max="10" width="7.57421875" style="0" bestFit="1" customWidth="1"/>
    <col min="11" max="11" width="6.00390625" style="0" bestFit="1" customWidth="1"/>
    <col min="12" max="12" width="7.57421875" style="0" bestFit="1" customWidth="1"/>
    <col min="13" max="13" width="6.00390625" style="0" bestFit="1" customWidth="1"/>
    <col min="14" max="14" width="7.57421875" style="0" bestFit="1" customWidth="1"/>
    <col min="15" max="15" width="6.00390625" style="0" bestFit="1" customWidth="1"/>
  </cols>
  <sheetData>
    <row r="2" spans="3:14" ht="18">
      <c r="C2" s="34" t="str">
        <f>'2-4cm'!C2:N2</f>
        <v>BẢNG TÍNH ĐỊNH MỨC CẤP PHỐI VẬT LIỆU 1m3 VỮA BÊ TÔNG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5" spans="2:15" ht="12.75">
      <c r="B5" s="33" t="s">
        <v>14</v>
      </c>
      <c r="C5" s="31" t="s">
        <v>21</v>
      </c>
      <c r="D5" s="30" t="s">
        <v>2</v>
      </c>
      <c r="E5" s="30"/>
      <c r="F5" s="30" t="s">
        <v>3</v>
      </c>
      <c r="G5" s="30"/>
      <c r="H5" s="30" t="s">
        <v>4</v>
      </c>
      <c r="I5" s="30"/>
      <c r="J5" s="30" t="s">
        <v>5</v>
      </c>
      <c r="K5" s="30"/>
      <c r="L5" s="30" t="s">
        <v>6</v>
      </c>
      <c r="M5" s="30"/>
      <c r="N5" s="30" t="s">
        <v>7</v>
      </c>
      <c r="O5" s="30"/>
    </row>
    <row r="6" spans="2:15" ht="12.75">
      <c r="B6" s="33"/>
      <c r="C6" s="32"/>
      <c r="D6" s="16">
        <v>1784</v>
      </c>
      <c r="E6" s="16">
        <v>1776</v>
      </c>
      <c r="F6" s="16">
        <v>1784</v>
      </c>
      <c r="G6" s="16">
        <v>1776</v>
      </c>
      <c r="H6" s="16">
        <v>1784</v>
      </c>
      <c r="I6" s="16">
        <v>1776</v>
      </c>
      <c r="J6" s="16">
        <v>1784</v>
      </c>
      <c r="K6" s="16">
        <v>1776</v>
      </c>
      <c r="L6" s="16">
        <v>1784</v>
      </c>
      <c r="M6" s="16">
        <v>1776</v>
      </c>
      <c r="N6" s="16">
        <v>1784</v>
      </c>
      <c r="O6" s="16">
        <v>1776</v>
      </c>
    </row>
    <row r="7" spans="2:15" ht="12.75">
      <c r="B7" s="8">
        <v>0.01</v>
      </c>
      <c r="C7" s="1" t="s">
        <v>174</v>
      </c>
      <c r="D7" s="17">
        <v>256</v>
      </c>
      <c r="E7" s="7">
        <f>ROUND(D7+D7*$B$7,0)</f>
        <v>259</v>
      </c>
      <c r="F7" s="17">
        <v>308</v>
      </c>
      <c r="G7" s="7">
        <f>ROUND(F7+F7*$B$7,0)</f>
        <v>311</v>
      </c>
      <c r="H7" s="17">
        <v>358</v>
      </c>
      <c r="I7" s="7">
        <f>ROUND(H7+H7*$B$7,0)</f>
        <v>362</v>
      </c>
      <c r="J7" s="17">
        <v>412</v>
      </c>
      <c r="K7" s="7">
        <f>ROUND(J7+J7*$B$7,0)</f>
        <v>416</v>
      </c>
      <c r="L7" s="17">
        <v>439</v>
      </c>
      <c r="M7" s="7">
        <f>ROUND(L7+L7*$B$7,0)</f>
        <v>443</v>
      </c>
      <c r="N7" s="17">
        <v>503</v>
      </c>
      <c r="O7" s="7">
        <f>ROUND(N7+N7*$B$7,0)</f>
        <v>508</v>
      </c>
    </row>
    <row r="8" spans="2:15" ht="12.75">
      <c r="B8" s="9">
        <v>0.02</v>
      </c>
      <c r="C8" s="3" t="s">
        <v>0</v>
      </c>
      <c r="D8" s="18">
        <v>0.527</v>
      </c>
      <c r="E8" s="7">
        <f>ROUND(D8+D8*$B$8,3)</f>
        <v>0.538</v>
      </c>
      <c r="F8" s="18">
        <v>0.506</v>
      </c>
      <c r="G8" s="7">
        <f>ROUND(F8+F8*$B$8,3)</f>
        <v>0.516</v>
      </c>
      <c r="H8" s="18">
        <v>0.483</v>
      </c>
      <c r="I8" s="7">
        <f>ROUND(H8+H8*$B$8,3)</f>
        <v>0.493</v>
      </c>
      <c r="J8" s="18">
        <v>0.457</v>
      </c>
      <c r="K8" s="7">
        <f>ROUND(J8+J8*$B$8,3)</f>
        <v>0.466</v>
      </c>
      <c r="L8" s="18">
        <v>0.461</v>
      </c>
      <c r="M8" s="7">
        <f>ROUND(L8+L8*$B$8,3)</f>
        <v>0.47</v>
      </c>
      <c r="N8" s="18">
        <v>0.423</v>
      </c>
      <c r="O8" s="7">
        <f>ROUND(N8+N8*$B$8,3)</f>
        <v>0.431</v>
      </c>
    </row>
    <row r="9" spans="2:15" ht="12.75">
      <c r="B9" s="9">
        <v>0.05</v>
      </c>
      <c r="C9" s="3" t="s">
        <v>11</v>
      </c>
      <c r="D9" s="18">
        <v>0.799</v>
      </c>
      <c r="E9" s="7">
        <f>ROUND(D9+D9*$B$9,3)</f>
        <v>0.839</v>
      </c>
      <c r="F9" s="18">
        <v>0.789</v>
      </c>
      <c r="G9" s="7">
        <f>ROUND(F9+F9*$B$9,3)</f>
        <v>0.828</v>
      </c>
      <c r="H9" s="18">
        <v>0.783</v>
      </c>
      <c r="I9" s="7">
        <f>ROUND(H9+H9*$B$9,3)</f>
        <v>0.822</v>
      </c>
      <c r="J9" s="18">
        <v>0.774</v>
      </c>
      <c r="K9" s="7">
        <f>ROUND(J9+J9*$B$9,3)</f>
        <v>0.813</v>
      </c>
      <c r="L9" s="18">
        <v>0.774</v>
      </c>
      <c r="M9" s="7">
        <f>ROUND(L9+L9*$B$9,3)</f>
        <v>0.813</v>
      </c>
      <c r="N9" s="18">
        <v>0.764</v>
      </c>
      <c r="O9" s="7">
        <f>ROUND(N9+N9*$B$9,3)</f>
        <v>0.802</v>
      </c>
    </row>
    <row r="10" spans="2:15" ht="12.75">
      <c r="B10" s="10">
        <v>0</v>
      </c>
      <c r="C10" s="2" t="s">
        <v>1</v>
      </c>
      <c r="D10" s="19">
        <v>205</v>
      </c>
      <c r="E10" s="4">
        <f>ROUND(D10+D10*$B$10,3)</f>
        <v>205</v>
      </c>
      <c r="F10" s="19">
        <v>205</v>
      </c>
      <c r="G10" s="4">
        <f>ROUND(F10+F10*$B$10,3)</f>
        <v>205</v>
      </c>
      <c r="H10" s="19">
        <v>205</v>
      </c>
      <c r="I10" s="4">
        <f>ROUND(H10+H10*$B$10,3)</f>
        <v>205</v>
      </c>
      <c r="J10" s="19">
        <v>206</v>
      </c>
      <c r="K10" s="4">
        <f>ROUND(J10+J10*$B$10,3)</f>
        <v>206</v>
      </c>
      <c r="L10" s="19">
        <v>195</v>
      </c>
      <c r="M10" s="4">
        <f>ROUND(L10+L10*$B$10,3)</f>
        <v>195</v>
      </c>
      <c r="N10" s="19">
        <v>201</v>
      </c>
      <c r="O10" s="4">
        <f>ROUND(N10+N10*$B$10,3)</f>
        <v>201</v>
      </c>
    </row>
    <row r="11" spans="2:15" ht="12.75">
      <c r="B11" s="35" t="s">
        <v>175</v>
      </c>
      <c r="C11" s="36"/>
      <c r="D11" s="20" t="s">
        <v>122</v>
      </c>
      <c r="E11" s="22" t="s">
        <v>123</v>
      </c>
      <c r="F11" s="20" t="s">
        <v>129</v>
      </c>
      <c r="G11" s="22" t="s">
        <v>125</v>
      </c>
      <c r="H11" s="20" t="s">
        <v>130</v>
      </c>
      <c r="I11" s="22" t="s">
        <v>126</v>
      </c>
      <c r="J11" s="20" t="s">
        <v>131</v>
      </c>
      <c r="K11" s="22" t="s">
        <v>127</v>
      </c>
      <c r="L11" s="20" t="s">
        <v>132</v>
      </c>
      <c r="M11" s="22" t="s">
        <v>128</v>
      </c>
      <c r="N11" s="20" t="s">
        <v>133</v>
      </c>
      <c r="O11" s="22" t="s">
        <v>124</v>
      </c>
    </row>
    <row r="12" spans="4:15" ht="12.75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ht="12.75">
      <c r="B13" s="33" t="s">
        <v>14</v>
      </c>
      <c r="C13" s="31" t="s">
        <v>22</v>
      </c>
      <c r="D13" s="30" t="s">
        <v>2</v>
      </c>
      <c r="E13" s="30"/>
      <c r="F13" s="30" t="s">
        <v>3</v>
      </c>
      <c r="G13" s="30"/>
      <c r="H13" s="30" t="s">
        <v>4</v>
      </c>
      <c r="I13" s="30"/>
      <c r="J13" s="30" t="s">
        <v>5</v>
      </c>
      <c r="K13" s="30"/>
      <c r="L13" s="30" t="s">
        <v>6</v>
      </c>
      <c r="M13" s="30"/>
      <c r="N13" s="30" t="s">
        <v>7</v>
      </c>
      <c r="O13" s="30"/>
    </row>
    <row r="14" spans="2:15" ht="12.75">
      <c r="B14" s="33"/>
      <c r="C14" s="32"/>
      <c r="D14" s="16">
        <v>1784</v>
      </c>
      <c r="E14" s="16">
        <v>1776</v>
      </c>
      <c r="F14" s="16">
        <v>1784</v>
      </c>
      <c r="G14" s="16">
        <v>1776</v>
      </c>
      <c r="H14" s="16">
        <v>1784</v>
      </c>
      <c r="I14" s="16">
        <v>1776</v>
      </c>
      <c r="J14" s="16">
        <v>1784</v>
      </c>
      <c r="K14" s="16">
        <v>1776</v>
      </c>
      <c r="L14" s="16">
        <v>1784</v>
      </c>
      <c r="M14" s="16">
        <v>1776</v>
      </c>
      <c r="N14" s="16">
        <v>1784</v>
      </c>
      <c r="O14" s="16">
        <v>1776</v>
      </c>
    </row>
    <row r="15" spans="2:15" ht="12.75">
      <c r="B15" s="8">
        <v>0.01</v>
      </c>
      <c r="C15" s="1" t="s">
        <v>174</v>
      </c>
      <c r="D15" s="17">
        <v>245</v>
      </c>
      <c r="E15" s="7">
        <f>ROUND(D15+D15*$B$15,0)</f>
        <v>247</v>
      </c>
      <c r="F15" s="17">
        <v>294</v>
      </c>
      <c r="G15" s="7">
        <f>ROUND(F15+F15*$B$15,0)</f>
        <v>297</v>
      </c>
      <c r="H15" s="17">
        <v>343</v>
      </c>
      <c r="I15" s="7">
        <f>ROUND(H15+H15*$B$15,0)</f>
        <v>346</v>
      </c>
      <c r="J15" s="17">
        <v>392</v>
      </c>
      <c r="K15" s="7">
        <f>ROUND(J15+J15*$B$15,0)</f>
        <v>396</v>
      </c>
      <c r="L15" s="17">
        <v>450</v>
      </c>
      <c r="M15" s="7">
        <f>ROUND(L15+L15*$B$15,0)</f>
        <v>455</v>
      </c>
      <c r="N15" s="17">
        <v>475</v>
      </c>
      <c r="O15" s="7">
        <f>ROUND(N15+N15*$B$15,0)</f>
        <v>480</v>
      </c>
    </row>
    <row r="16" spans="2:15" ht="12.75">
      <c r="B16" s="9">
        <v>0.02</v>
      </c>
      <c r="C16" s="3" t="s">
        <v>0</v>
      </c>
      <c r="D16" s="18">
        <v>0.531</v>
      </c>
      <c r="E16" s="7">
        <f>ROUND(D16+D16*$B$16,3)</f>
        <v>0.542</v>
      </c>
      <c r="F16" s="18">
        <v>0.512</v>
      </c>
      <c r="G16" s="7">
        <f>ROUND(F16+F16*$B$16,3)</f>
        <v>0.522</v>
      </c>
      <c r="H16" s="18">
        <v>0.491</v>
      </c>
      <c r="I16" s="7">
        <f>ROUND(H16+H16*$B$16,3)</f>
        <v>0.501</v>
      </c>
      <c r="J16" s="18">
        <v>0.468</v>
      </c>
      <c r="K16" s="7">
        <f>ROUND(J16+J16*$B$16,3)</f>
        <v>0.477</v>
      </c>
      <c r="L16" s="18">
        <v>0.439</v>
      </c>
      <c r="M16" s="7">
        <f>ROUND(L16+L16*$B$16,3)</f>
        <v>0.448</v>
      </c>
      <c r="N16" s="18">
        <v>0.439</v>
      </c>
      <c r="O16" s="7">
        <f>ROUND(N16+N16*$B$16,3)</f>
        <v>0.448</v>
      </c>
    </row>
    <row r="17" spans="2:15" ht="12.75">
      <c r="B17" s="9">
        <v>0.04</v>
      </c>
      <c r="C17" s="3" t="s">
        <v>10</v>
      </c>
      <c r="D17" s="18">
        <v>0.809</v>
      </c>
      <c r="E17" s="7">
        <f>ROUND(D17+D17*$B$17,3)</f>
        <v>0.841</v>
      </c>
      <c r="F17" s="18">
        <v>0.8</v>
      </c>
      <c r="G17" s="7">
        <f>ROUND(F17+F17*$B$17,3)</f>
        <v>0.832</v>
      </c>
      <c r="H17" s="18">
        <v>0.79</v>
      </c>
      <c r="I17" s="7">
        <f>ROUND(H17+H17*$B$17,3)</f>
        <v>0.822</v>
      </c>
      <c r="J17" s="18">
        <v>0.785</v>
      </c>
      <c r="K17" s="7">
        <f>ROUND(J17+J17*$B$17,3)</f>
        <v>0.816</v>
      </c>
      <c r="L17" s="18">
        <v>0.774</v>
      </c>
      <c r="M17" s="7">
        <f>ROUND(L17+L17*$B$17,3)</f>
        <v>0.805</v>
      </c>
      <c r="N17" s="18">
        <v>0.774</v>
      </c>
      <c r="O17" s="7">
        <f>ROUND(N17+N17*$B$17,3)</f>
        <v>0.805</v>
      </c>
    </row>
    <row r="18" spans="2:15" ht="12.75">
      <c r="B18" s="10">
        <v>0</v>
      </c>
      <c r="C18" s="2" t="s">
        <v>1</v>
      </c>
      <c r="D18" s="19">
        <v>195</v>
      </c>
      <c r="E18" s="4">
        <f>ROUND(D18+D18*$B$18,3)</f>
        <v>195</v>
      </c>
      <c r="F18" s="19">
        <v>195</v>
      </c>
      <c r="G18" s="4">
        <f>ROUND(F18+F18*$B$18,3)</f>
        <v>195</v>
      </c>
      <c r="H18" s="19">
        <v>195</v>
      </c>
      <c r="I18" s="4">
        <f>ROUND(H18+H18*$B$18,3)</f>
        <v>195</v>
      </c>
      <c r="J18" s="19">
        <v>195</v>
      </c>
      <c r="K18" s="4">
        <f>ROUND(J18+J18*$B$18,3)</f>
        <v>195</v>
      </c>
      <c r="L18" s="19">
        <v>200</v>
      </c>
      <c r="M18" s="4">
        <f>ROUND(L18+L18*$B$18,3)</f>
        <v>200</v>
      </c>
      <c r="N18" s="19">
        <v>190</v>
      </c>
      <c r="O18" s="4">
        <f>ROUND(N18+N18*$B$18,3)</f>
        <v>190</v>
      </c>
    </row>
    <row r="19" spans="2:15" ht="12.75">
      <c r="B19" s="35" t="s">
        <v>175</v>
      </c>
      <c r="C19" s="36"/>
      <c r="D19" s="20" t="s">
        <v>134</v>
      </c>
      <c r="E19" s="22" t="s">
        <v>140</v>
      </c>
      <c r="F19" s="20" t="s">
        <v>135</v>
      </c>
      <c r="G19" s="22" t="s">
        <v>141</v>
      </c>
      <c r="H19" s="20" t="s">
        <v>136</v>
      </c>
      <c r="I19" s="22" t="s">
        <v>142</v>
      </c>
      <c r="J19" s="20" t="s">
        <v>137</v>
      </c>
      <c r="K19" s="22" t="s">
        <v>143</v>
      </c>
      <c r="L19" s="20" t="s">
        <v>138</v>
      </c>
      <c r="M19" s="22" t="s">
        <v>144</v>
      </c>
      <c r="N19" s="20" t="s">
        <v>139</v>
      </c>
      <c r="O19" s="22" t="s">
        <v>145</v>
      </c>
    </row>
    <row r="20" spans="4:15" ht="12.75"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2:15" ht="12.75">
      <c r="B21" s="33" t="s">
        <v>14</v>
      </c>
      <c r="C21" s="31" t="s">
        <v>23</v>
      </c>
      <c r="D21" s="30" t="s">
        <v>2</v>
      </c>
      <c r="E21" s="30"/>
      <c r="F21" s="30" t="s">
        <v>3</v>
      </c>
      <c r="G21" s="30"/>
      <c r="H21" s="30" t="s">
        <v>4</v>
      </c>
      <c r="I21" s="30"/>
      <c r="J21" s="30" t="s">
        <v>5</v>
      </c>
      <c r="K21" s="30"/>
      <c r="L21" s="30" t="s">
        <v>6</v>
      </c>
      <c r="M21" s="30"/>
      <c r="N21" s="30" t="s">
        <v>7</v>
      </c>
      <c r="O21" s="30"/>
    </row>
    <row r="22" spans="2:15" ht="12.75">
      <c r="B22" s="33"/>
      <c r="C22" s="32"/>
      <c r="D22" s="16">
        <v>1784</v>
      </c>
      <c r="E22" s="16">
        <v>1776</v>
      </c>
      <c r="F22" s="16">
        <v>1784</v>
      </c>
      <c r="G22" s="16">
        <v>1776</v>
      </c>
      <c r="H22" s="16">
        <v>1784</v>
      </c>
      <c r="I22" s="16">
        <v>1776</v>
      </c>
      <c r="J22" s="16">
        <v>1784</v>
      </c>
      <c r="K22" s="16">
        <v>1776</v>
      </c>
      <c r="L22" s="16">
        <v>1784</v>
      </c>
      <c r="M22" s="16">
        <v>1776</v>
      </c>
      <c r="N22" s="16">
        <v>1784</v>
      </c>
      <c r="O22" s="16">
        <v>1776</v>
      </c>
    </row>
    <row r="23" spans="2:15" ht="12.75">
      <c r="B23" s="8">
        <v>0.01</v>
      </c>
      <c r="C23" s="1" t="s">
        <v>174</v>
      </c>
      <c r="D23" s="17">
        <v>233</v>
      </c>
      <c r="E23" s="7">
        <f>ROUND(D23+D23*$B$23,0)</f>
        <v>235</v>
      </c>
      <c r="F23" s="17">
        <v>281</v>
      </c>
      <c r="G23" s="7">
        <f>ROUND(F23+F23*$B$23,0)</f>
        <v>284</v>
      </c>
      <c r="H23" s="17">
        <v>327</v>
      </c>
      <c r="I23" s="7">
        <f>ROUND(H23+H23*$B$23,0)</f>
        <v>330</v>
      </c>
      <c r="J23" s="17">
        <v>374</v>
      </c>
      <c r="K23" s="7">
        <f>ROUND(J23+J23*$B$23,0)</f>
        <v>378</v>
      </c>
      <c r="L23" s="17">
        <v>425</v>
      </c>
      <c r="M23" s="7">
        <f>ROUND(L23+L23*$B$23,0)</f>
        <v>429</v>
      </c>
      <c r="N23" s="17">
        <v>450</v>
      </c>
      <c r="O23" s="7">
        <f>ROUND(N23+N23*$B$23,0)</f>
        <v>455</v>
      </c>
    </row>
    <row r="24" spans="2:15" ht="12.75">
      <c r="B24" s="9">
        <v>0.02</v>
      </c>
      <c r="C24" s="3" t="s">
        <v>0</v>
      </c>
      <c r="D24" s="18">
        <v>0.531</v>
      </c>
      <c r="E24" s="7">
        <f>ROUND(D24+D24*$B$24,3)</f>
        <v>0.542</v>
      </c>
      <c r="F24" s="18">
        <v>0.512</v>
      </c>
      <c r="G24" s="7">
        <f>ROUND(F24+F24*$B$24,3)</f>
        <v>0.522</v>
      </c>
      <c r="H24" s="18">
        <v>0.495</v>
      </c>
      <c r="I24" s="7">
        <f>ROUND(H24+H24*$B$24,3)</f>
        <v>0.505</v>
      </c>
      <c r="J24" s="18">
        <v>0.475</v>
      </c>
      <c r="K24" s="7">
        <f>ROUND(J24+J24*$B$24,3)</f>
        <v>0.485</v>
      </c>
      <c r="L24" s="18">
        <v>0.45</v>
      </c>
      <c r="M24" s="7">
        <f>ROUND(L24+L24*$B$24,3)</f>
        <v>0.459</v>
      </c>
      <c r="N24" s="18">
        <v>0.45</v>
      </c>
      <c r="O24" s="7">
        <f>ROUND(N24+N24*$B$24,3)</f>
        <v>0.459</v>
      </c>
    </row>
    <row r="25" spans="2:15" ht="12.75">
      <c r="B25" s="11">
        <v>0.025</v>
      </c>
      <c r="C25" s="3" t="s">
        <v>13</v>
      </c>
      <c r="D25" s="18">
        <v>0.821</v>
      </c>
      <c r="E25" s="7">
        <f>ROUND(D25+D25*$B$25,3)</f>
        <v>0.842</v>
      </c>
      <c r="F25" s="18">
        <v>0.811</v>
      </c>
      <c r="G25" s="7">
        <f>ROUND(F25+F25*$B$25,3)</f>
        <v>0.831</v>
      </c>
      <c r="H25" s="18">
        <v>0.802</v>
      </c>
      <c r="I25" s="7">
        <f>ROUND(H25+H25*$B$25,3)</f>
        <v>0.822</v>
      </c>
      <c r="J25" s="18">
        <v>0.794</v>
      </c>
      <c r="K25" s="7">
        <f>ROUND(J25+J25*$B$25,3)</f>
        <v>0.814</v>
      </c>
      <c r="L25" s="18">
        <v>0.78</v>
      </c>
      <c r="M25" s="7">
        <f>ROUND(L25+L25*$B$25,3)</f>
        <v>0.8</v>
      </c>
      <c r="N25" s="18">
        <v>0.786</v>
      </c>
      <c r="O25" s="7">
        <f>ROUND(N25+N25*$B$25,3)</f>
        <v>0.806</v>
      </c>
    </row>
    <row r="26" spans="2:15" ht="12.75">
      <c r="B26" s="10">
        <v>0</v>
      </c>
      <c r="C26" s="2" t="s">
        <v>1</v>
      </c>
      <c r="D26" s="19">
        <v>186</v>
      </c>
      <c r="E26" s="4">
        <f>ROUND(D26+D26*$B$26,3)</f>
        <v>186</v>
      </c>
      <c r="F26" s="19">
        <v>186</v>
      </c>
      <c r="G26" s="4">
        <f>ROUND(F26+F26*$B$26,3)</f>
        <v>186</v>
      </c>
      <c r="H26" s="19">
        <v>186</v>
      </c>
      <c r="I26" s="4">
        <f>ROUND(H26+H26*$B$26,3)</f>
        <v>186</v>
      </c>
      <c r="J26" s="19">
        <v>186</v>
      </c>
      <c r="K26" s="4">
        <f>ROUND(J26+J26*$B$26,3)</f>
        <v>186</v>
      </c>
      <c r="L26" s="19">
        <v>188</v>
      </c>
      <c r="M26" s="4">
        <f>ROUND(L26+L26*$B$26,3)</f>
        <v>188</v>
      </c>
      <c r="N26" s="19">
        <v>180</v>
      </c>
      <c r="O26" s="4">
        <f>ROUND(N26+N26*$B$26,3)</f>
        <v>180</v>
      </c>
    </row>
    <row r="27" spans="2:15" ht="12.75">
      <c r="B27" s="35" t="s">
        <v>175</v>
      </c>
      <c r="C27" s="36"/>
      <c r="D27" s="20" t="s">
        <v>146</v>
      </c>
      <c r="E27" s="22" t="s">
        <v>153</v>
      </c>
      <c r="F27" s="20" t="s">
        <v>147</v>
      </c>
      <c r="G27" s="22" t="s">
        <v>154</v>
      </c>
      <c r="H27" s="20" t="s">
        <v>148</v>
      </c>
      <c r="I27" s="22" t="s">
        <v>155</v>
      </c>
      <c r="J27" s="20" t="s">
        <v>149</v>
      </c>
      <c r="K27" s="22" t="s">
        <v>156</v>
      </c>
      <c r="L27" s="20" t="s">
        <v>150</v>
      </c>
      <c r="M27" s="22" t="s">
        <v>157</v>
      </c>
      <c r="N27" s="20" t="s">
        <v>151</v>
      </c>
      <c r="O27" s="22" t="s">
        <v>158</v>
      </c>
    </row>
    <row r="28" spans="4:15" ht="12.75"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2.75">
      <c r="B29" s="33" t="s">
        <v>14</v>
      </c>
      <c r="C29" s="31" t="s">
        <v>24</v>
      </c>
      <c r="D29" s="30" t="s">
        <v>2</v>
      </c>
      <c r="E29" s="30"/>
      <c r="F29" s="30" t="s">
        <v>3</v>
      </c>
      <c r="G29" s="30"/>
      <c r="H29" s="30" t="s">
        <v>4</v>
      </c>
      <c r="I29" s="30"/>
      <c r="J29" s="30" t="s">
        <v>5</v>
      </c>
      <c r="K29" s="30"/>
      <c r="L29" s="30" t="s">
        <v>6</v>
      </c>
      <c r="M29" s="30"/>
      <c r="N29" s="30" t="s">
        <v>7</v>
      </c>
      <c r="O29" s="30"/>
    </row>
    <row r="30" spans="2:15" ht="12.75">
      <c r="B30" s="33"/>
      <c r="C30" s="32"/>
      <c r="D30" s="16">
        <v>1784</v>
      </c>
      <c r="E30" s="16">
        <v>1776</v>
      </c>
      <c r="F30" s="16">
        <v>1784</v>
      </c>
      <c r="G30" s="16">
        <v>1776</v>
      </c>
      <c r="H30" s="16">
        <v>1784</v>
      </c>
      <c r="I30" s="16">
        <v>1776</v>
      </c>
      <c r="J30" s="16">
        <v>1784</v>
      </c>
      <c r="K30" s="16">
        <v>1776</v>
      </c>
      <c r="L30" s="16">
        <v>1784</v>
      </c>
      <c r="M30" s="16">
        <v>1776</v>
      </c>
      <c r="N30" s="16">
        <v>1784</v>
      </c>
      <c r="O30" s="16">
        <v>1776</v>
      </c>
    </row>
    <row r="31" spans="2:15" ht="12.75">
      <c r="B31" s="8">
        <v>0.01</v>
      </c>
      <c r="C31" s="1" t="s">
        <v>174</v>
      </c>
      <c r="D31" s="17">
        <v>222</v>
      </c>
      <c r="E31" s="7">
        <f>ROUND(D31+D31*$B$31,0)</f>
        <v>224</v>
      </c>
      <c r="F31" s="17">
        <v>267</v>
      </c>
      <c r="G31" s="7">
        <f>ROUND(F31+F31*$B$31,0)</f>
        <v>270</v>
      </c>
      <c r="H31" s="17">
        <v>312</v>
      </c>
      <c r="I31" s="7">
        <f>ROUND(H31+H31*$B$31,0)</f>
        <v>315</v>
      </c>
      <c r="J31" s="17">
        <v>356</v>
      </c>
      <c r="K31" s="7">
        <f>ROUND(J31+J31*$B$31,0)</f>
        <v>360</v>
      </c>
      <c r="L31" s="17">
        <v>400</v>
      </c>
      <c r="M31" s="7">
        <f>ROUND(L31+L31*$B$31,0)</f>
        <v>404</v>
      </c>
      <c r="N31" s="17">
        <v>450</v>
      </c>
      <c r="O31" s="7">
        <f>ROUND(N31+N31*$B$31,0)</f>
        <v>455</v>
      </c>
    </row>
    <row r="32" spans="2:15" ht="12.75">
      <c r="B32" s="9">
        <v>0.02</v>
      </c>
      <c r="C32" s="3" t="s">
        <v>0</v>
      </c>
      <c r="D32" s="18">
        <v>0.535</v>
      </c>
      <c r="E32" s="7">
        <f>ROUND(D32+D32*$B$32,3)</f>
        <v>0.546</v>
      </c>
      <c r="F32" s="18">
        <v>0.517</v>
      </c>
      <c r="G32" s="7">
        <f>ROUND(F32+F32*$B$32,3)</f>
        <v>0.527</v>
      </c>
      <c r="H32" s="18">
        <v>0.497</v>
      </c>
      <c r="I32" s="7">
        <f>ROUND(H32+H32*$B$32,3)</f>
        <v>0.507</v>
      </c>
      <c r="J32" s="18">
        <v>0.481</v>
      </c>
      <c r="K32" s="7">
        <f>ROUND(J32+J32*$B$32,3)</f>
        <v>0.491</v>
      </c>
      <c r="L32" s="18">
        <v>0.463</v>
      </c>
      <c r="M32" s="7">
        <f>ROUND(L32+L32*$B$32,3)</f>
        <v>0.472</v>
      </c>
      <c r="N32" s="18">
        <v>0.437</v>
      </c>
      <c r="O32" s="7">
        <f>ROUND(N32+N32*$B$32,3)</f>
        <v>0.446</v>
      </c>
    </row>
    <row r="33" spans="2:15" ht="12.75">
      <c r="B33" s="11">
        <v>0.015</v>
      </c>
      <c r="C33" s="3" t="s">
        <v>15</v>
      </c>
      <c r="D33" s="18">
        <v>0.829</v>
      </c>
      <c r="E33" s="7">
        <f>ROUND(D33+D33*$B$33,3)</f>
        <v>0.841</v>
      </c>
      <c r="F33" s="18">
        <v>0.821</v>
      </c>
      <c r="G33" s="7">
        <f>ROUND(F33+F33*$B$33,3)</f>
        <v>0.833</v>
      </c>
      <c r="H33" s="18">
        <v>0.814</v>
      </c>
      <c r="I33" s="7">
        <f>ROUND(H33+H33*$B$33,3)</f>
        <v>0.826</v>
      </c>
      <c r="J33" s="18">
        <v>0.804</v>
      </c>
      <c r="K33" s="7">
        <f>ROUND(J33+J33*$B$33,3)</f>
        <v>0.816</v>
      </c>
      <c r="L33" s="18">
        <v>0.796</v>
      </c>
      <c r="M33" s="7">
        <f>ROUND(L33+L33*$B$33,3)</f>
        <v>0.808</v>
      </c>
      <c r="N33" s="18">
        <v>0.788</v>
      </c>
      <c r="O33" s="7">
        <f>ROUND(N33+N33*$B$33,3)</f>
        <v>0.8</v>
      </c>
    </row>
    <row r="34" spans="2:15" ht="12.75">
      <c r="B34" s="10">
        <v>0</v>
      </c>
      <c r="C34" s="2" t="s">
        <v>1</v>
      </c>
      <c r="D34" s="19">
        <v>177</v>
      </c>
      <c r="E34" s="4">
        <f>ROUND(D34+D34*$B$34,3)</f>
        <v>177</v>
      </c>
      <c r="F34" s="19">
        <v>177</v>
      </c>
      <c r="G34" s="4">
        <f>ROUND(F34+F34*$B$34,3)</f>
        <v>177</v>
      </c>
      <c r="H34" s="19">
        <v>177</v>
      </c>
      <c r="I34" s="4">
        <f>ROUND(H34+H34*$B$34,3)</f>
        <v>177</v>
      </c>
      <c r="J34" s="19">
        <v>177</v>
      </c>
      <c r="K34" s="4">
        <f>ROUND(J34+J34*$B$34,3)</f>
        <v>177</v>
      </c>
      <c r="L34" s="19">
        <v>177</v>
      </c>
      <c r="M34" s="4">
        <f>ROUND(L34+L34*$B$34,3)</f>
        <v>177</v>
      </c>
      <c r="N34" s="19">
        <v>181</v>
      </c>
      <c r="O34" s="4">
        <f>ROUND(N34+N34*$B$34,3)</f>
        <v>181</v>
      </c>
    </row>
    <row r="35" spans="2:15" ht="12.75">
      <c r="B35" s="35" t="s">
        <v>175</v>
      </c>
      <c r="C35" s="36"/>
      <c r="D35" s="20" t="s">
        <v>152</v>
      </c>
      <c r="E35" s="22" t="s">
        <v>159</v>
      </c>
      <c r="F35" s="20" t="s">
        <v>165</v>
      </c>
      <c r="G35" s="22" t="s">
        <v>160</v>
      </c>
      <c r="H35" s="20" t="s">
        <v>166</v>
      </c>
      <c r="I35" s="22" t="s">
        <v>161</v>
      </c>
      <c r="J35" s="20" t="s">
        <v>167</v>
      </c>
      <c r="K35" s="22" t="s">
        <v>162</v>
      </c>
      <c r="L35" s="20" t="s">
        <v>168</v>
      </c>
      <c r="M35" s="22" t="s">
        <v>163</v>
      </c>
      <c r="N35" s="20" t="s">
        <v>169</v>
      </c>
      <c r="O35" s="22" t="s">
        <v>164</v>
      </c>
    </row>
    <row r="36" spans="2:15" ht="12.75">
      <c r="B36" s="24"/>
      <c r="C36" s="24"/>
      <c r="D36" s="25"/>
      <c r="E36" s="26"/>
      <c r="F36" s="25"/>
      <c r="G36" s="26"/>
      <c r="H36" s="25"/>
      <c r="I36" s="26"/>
      <c r="J36" s="25"/>
      <c r="K36" s="26"/>
      <c r="L36" s="25"/>
      <c r="M36" s="26"/>
      <c r="N36" s="25"/>
      <c r="O36" s="26"/>
    </row>
    <row r="37" spans="2:8" ht="12.75">
      <c r="B37" s="14" t="s">
        <v>61</v>
      </c>
      <c r="H37" s="5"/>
    </row>
    <row r="38" ht="12.75">
      <c r="B38" s="13" t="s">
        <v>172</v>
      </c>
    </row>
    <row r="39" ht="12.75">
      <c r="B39" s="13" t="s">
        <v>171</v>
      </c>
    </row>
    <row r="40" ht="12.75">
      <c r="B40" s="13" t="s">
        <v>173</v>
      </c>
    </row>
  </sheetData>
  <mergeCells count="37">
    <mergeCell ref="B35:C35"/>
    <mergeCell ref="D5:E5"/>
    <mergeCell ref="F5:G5"/>
    <mergeCell ref="H5:I5"/>
    <mergeCell ref="J5:K5"/>
    <mergeCell ref="L5:M5"/>
    <mergeCell ref="N5:O5"/>
    <mergeCell ref="C5:C6"/>
    <mergeCell ref="C13:C14"/>
    <mergeCell ref="D13:E13"/>
    <mergeCell ref="F13:G13"/>
    <mergeCell ref="H13:I13"/>
    <mergeCell ref="J13:K13"/>
    <mergeCell ref="L13:M13"/>
    <mergeCell ref="N13:O13"/>
    <mergeCell ref="H21:I21"/>
    <mergeCell ref="B29:B30"/>
    <mergeCell ref="C29:C30"/>
    <mergeCell ref="D29:E29"/>
    <mergeCell ref="F29:G29"/>
    <mergeCell ref="B27:C27"/>
    <mergeCell ref="B5:B6"/>
    <mergeCell ref="B13:B14"/>
    <mergeCell ref="B21:B22"/>
    <mergeCell ref="C21:C22"/>
    <mergeCell ref="B11:C11"/>
    <mergeCell ref="B19:C19"/>
    <mergeCell ref="C2:N2"/>
    <mergeCell ref="H29:I29"/>
    <mergeCell ref="J29:K29"/>
    <mergeCell ref="L29:M29"/>
    <mergeCell ref="N29:O29"/>
    <mergeCell ref="J21:K21"/>
    <mergeCell ref="L21:M21"/>
    <mergeCell ref="N21:O21"/>
    <mergeCell ref="D21:E21"/>
    <mergeCell ref="F21:G21"/>
  </mergeCells>
  <printOptions/>
  <pageMargins left="0.75" right="0.75" top="1" bottom="1" header="0.5" footer="0.5"/>
  <pageSetup horizontalDpi="600" verticalDpi="600" orientation="portrait" r:id="rId3"/>
  <ignoredErrors>
    <ignoredError sqref="D11:E11 O11 M11 K11 I11 G11 N11 L11 J11 F11 H11 D35:E35 F19:F34 I19:I34 H19:H34 K19:K34 J19:J34 M19:M34 L19:L34 O19:O34 N19:N34 G19:G34 D19:E34 O35 M35 K35 I35 G35 N35 L35 J35 F35 H35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Quyet Toan Co.,Ltd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Bang tinh dinh muc cap phoi Vat lieu can cu tu dinh muc 1784</dc:title>
  <dc:subject/>
  <dc:creator>Vunt</dc:creator>
  <cp:keywords/>
  <dc:description>Kiểm tra lại định mức cấp phối bê tông công bố tại CV số 1776 trên cơ sở định mức 1784 cộng % hao hụt vật liệu theo qui định.</dc:description>
  <cp:lastModifiedBy>Vunt</cp:lastModifiedBy>
  <dcterms:created xsi:type="dcterms:W3CDTF">2016-11-19T04:17:10Z</dcterms:created>
  <dcterms:modified xsi:type="dcterms:W3CDTF">2016-11-21T02:35:32Z</dcterms:modified>
  <cp:category/>
  <cp:version/>
  <cp:contentType/>
  <cp:contentStatus/>
</cp:coreProperties>
</file>